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d\Dropbox (Privat)\MENTOR\Werbung\Webseite\Blog\Grafiken &amp; Downloads\"/>
    </mc:Choice>
  </mc:AlternateContent>
  <bookViews>
    <workbookView xWindow="240" yWindow="456" windowWidth="31956" windowHeight="19860" activeTab="1"/>
  </bookViews>
  <sheets>
    <sheet name="vorab" sheetId="12" r:id="rId1"/>
    <sheet name="Service" sheetId="1" r:id="rId2"/>
    <sheet name="Küche" sheetId="7" r:id="rId3"/>
    <sheet name="Rezeption" sheetId="8" r:id="rId4"/>
    <sheet name="Etage" sheetId="9" r:id="rId5"/>
    <sheet name="gesamt" sheetId="11" r:id="rId6"/>
  </sheets>
  <calcPr calcId="152511"/>
  <customWorkbookViews>
    <customWorkbookView name="Gerd - Persönliche Ansicht" guid="{DC8263F6-78EE-4133-B54D-FAC56A7D98DB}" mergeInterval="0" personalView="1" maximized="1" xWindow="-9" yWindow="-9" windowWidth="1938" windowHeight="1048" activeSheetId="12"/>
  </customWorkbookViews>
</workbook>
</file>

<file path=xl/calcChain.xml><?xml version="1.0" encoding="utf-8"?>
<calcChain xmlns="http://schemas.openxmlformats.org/spreadsheetml/2006/main">
  <c r="E29" i="9" l="1"/>
  <c r="E22" i="11"/>
  <c r="E30" i="9"/>
  <c r="E28" i="9"/>
  <c r="E27" i="9"/>
  <c r="E10" i="9"/>
  <c r="E11" i="9"/>
  <c r="E26" i="9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9" i="1"/>
  <c r="H39" i="1"/>
  <c r="H38" i="1"/>
  <c r="H21" i="1"/>
  <c r="H22" i="1"/>
  <c r="H23" i="1"/>
  <c r="H24" i="1"/>
  <c r="H25" i="1"/>
  <c r="H42" i="1" s="1"/>
  <c r="H44" i="1" s="1"/>
  <c r="H46" i="1" s="1"/>
  <c r="E20" i="11" s="1"/>
  <c r="E28" i="11" s="1"/>
  <c r="H26" i="1"/>
  <c r="H27" i="1"/>
  <c r="H28" i="1"/>
  <c r="H29" i="1"/>
  <c r="H30" i="1"/>
  <c r="H31" i="1"/>
  <c r="H32" i="1"/>
  <c r="H33" i="1"/>
  <c r="H34" i="1"/>
  <c r="H35" i="1"/>
  <c r="H36" i="1"/>
  <c r="H37" i="1"/>
  <c r="H40" i="1"/>
  <c r="H20" i="1"/>
  <c r="H39" i="7"/>
  <c r="H41" i="7"/>
  <c r="H43" i="7"/>
  <c r="E25" i="9"/>
  <c r="H32" i="9"/>
  <c r="H34" i="9"/>
  <c r="H36" i="9"/>
  <c r="E26" i="11"/>
  <c r="H35" i="8"/>
  <c r="H37" i="8"/>
  <c r="H39" i="8"/>
  <c r="E24" i="11"/>
</calcChain>
</file>

<file path=xl/comments1.xml><?xml version="1.0" encoding="utf-8"?>
<comments xmlns="http://schemas.openxmlformats.org/spreadsheetml/2006/main">
  <authors>
    <author>Gerd</author>
    <author>David Unzicker</author>
  </authors>
  <commentList>
    <comment ref="B7" authorId="0" shapeId="0">
      <text>
        <r>
          <rPr>
            <b/>
            <sz val="10"/>
            <color indexed="81"/>
            <rFont val="Arial"/>
            <family val="2"/>
          </rPr>
          <t>Leistungszeit ohne Vor- und Nachbereitung</t>
        </r>
      </text>
    </comment>
    <comment ref="B17" authorId="0" shapeId="0">
      <text>
        <r>
          <rPr>
            <b/>
            <u/>
            <sz val="10"/>
            <color indexed="81"/>
            <rFont val="Arial"/>
            <family val="2"/>
          </rPr>
          <t>inklusive</t>
        </r>
        <r>
          <rPr>
            <b/>
            <sz val="10"/>
            <color indexed="81"/>
            <rFont val="Arial"/>
            <family val="2"/>
          </rPr>
          <t xml:space="preserve"> Vor- und Nachbereitung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8" authorId="1" shapeId="0">
      <text>
        <r>
          <rPr>
            <b/>
            <sz val="10"/>
            <color indexed="8"/>
            <rFont val="Arial"/>
            <family val="2"/>
          </rPr>
          <t>Annahmewert im a la carte: 
á 25-30 Gäste (gleichzeitig)   1 Service-Mitarbeiter</t>
        </r>
        <r>
          <rPr>
            <sz val="10"/>
            <color indexed="8"/>
            <rFont val="Tahoma"/>
            <family val="2"/>
          </rPr>
          <t xml:space="preserve">
</t>
        </r>
      </text>
    </comment>
    <comment ref="A46" authorId="1" shapeId="0">
      <text>
        <r>
          <rPr>
            <b/>
            <sz val="10"/>
            <color indexed="8"/>
            <rFont val="Arial"/>
            <family val="2"/>
          </rPr>
          <t>Unter Beachtung des Anspruchs auf freie Tage, Feiertage, Urlaub nach gesetzlicher Regelung 
sowie statistisch zu erwartender AU-Tage</t>
        </r>
      </text>
    </comment>
  </commentList>
</comments>
</file>

<file path=xl/comments2.xml><?xml version="1.0" encoding="utf-8"?>
<comments xmlns="http://schemas.openxmlformats.org/spreadsheetml/2006/main">
  <authors>
    <author>Gerd</author>
    <author>David Unzicker</author>
  </authors>
  <commentList>
    <comment ref="B7" authorId="0" shapeId="0">
      <text>
        <r>
          <rPr>
            <b/>
            <sz val="10"/>
            <color indexed="81"/>
            <rFont val="Arial"/>
            <family val="2"/>
          </rPr>
          <t>Leistungszeit ohne Vor- und Nachbereitung</t>
        </r>
      </text>
    </comment>
    <comment ref="B17" authorId="0" shapeId="0">
      <text>
        <r>
          <rPr>
            <b/>
            <u/>
            <sz val="10"/>
            <color indexed="81"/>
            <rFont val="Arial"/>
            <family val="2"/>
          </rPr>
          <t>inklusive</t>
        </r>
        <r>
          <rPr>
            <b/>
            <sz val="10"/>
            <color indexed="81"/>
            <rFont val="Arial"/>
            <family val="2"/>
          </rPr>
          <t xml:space="preserve"> Vor- und Nachbereitung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43" authorId="1" shapeId="0">
      <text>
        <r>
          <rPr>
            <b/>
            <sz val="10"/>
            <color indexed="8"/>
            <rFont val="Arial"/>
            <family val="2"/>
          </rPr>
          <t>Unter Beachtung des Anspruchs auf freie Tage, Feiertage, Urlaub nach gesetzlicher Regelung 
sowie statistisch zu erwartender AU-Tage</t>
        </r>
      </text>
    </comment>
  </commentList>
</comments>
</file>

<file path=xl/comments3.xml><?xml version="1.0" encoding="utf-8"?>
<comments xmlns="http://schemas.openxmlformats.org/spreadsheetml/2006/main">
  <authors>
    <author>Gerd</author>
    <author>David Unzicker</author>
  </authors>
  <commentList>
    <comment ref="B7" authorId="0" shapeId="0">
      <text>
        <r>
          <rPr>
            <b/>
            <sz val="10"/>
            <color indexed="81"/>
            <rFont val="Arial"/>
            <family val="2"/>
          </rPr>
          <t>Leistungszeit ohne Vor- und Nachbereitung</t>
        </r>
      </text>
    </comment>
    <comment ref="B16" authorId="0" shapeId="0">
      <text>
        <r>
          <rPr>
            <b/>
            <u/>
            <sz val="10"/>
            <color indexed="81"/>
            <rFont val="Arial"/>
            <family val="2"/>
          </rPr>
          <t>inklusive</t>
        </r>
        <r>
          <rPr>
            <b/>
            <sz val="10"/>
            <color indexed="81"/>
            <rFont val="Arial"/>
            <family val="2"/>
          </rPr>
          <t xml:space="preserve"> Vor- und Nachbereitung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9" authorId="1" shapeId="0">
      <text>
        <r>
          <rPr>
            <b/>
            <sz val="10"/>
            <color indexed="8"/>
            <rFont val="Arial"/>
            <family val="2"/>
          </rPr>
          <t>Unter Beachtung des Anspruchs auf freie Tage, Feiertage, Urlaub nach gesetzlicher Regelung 
sowie statistisch zu erwartender AU-Tage</t>
        </r>
      </text>
    </comment>
  </commentList>
</comments>
</file>

<file path=xl/comments4.xml><?xml version="1.0" encoding="utf-8"?>
<comments xmlns="http://schemas.openxmlformats.org/spreadsheetml/2006/main">
  <authors>
    <author>Gerd</author>
    <author>David Unzicker</author>
  </authors>
  <commentList>
    <comment ref="A29" authorId="0" shapeId="0">
      <text>
        <r>
          <rPr>
            <b/>
            <sz val="10"/>
            <color indexed="81"/>
            <rFont val="Arial"/>
            <family val="2"/>
          </rPr>
          <t>inklusive Vor- und Nachbereitungsarbeit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0" authorId="0" shapeId="0">
      <text>
        <r>
          <rPr>
            <b/>
            <sz val="10"/>
            <color indexed="81"/>
            <rFont val="Arial"/>
            <family val="2"/>
          </rPr>
          <t>Arbeitsplanung,
Bestellungen,
Anleitung &amp; Kontrolle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36" authorId="1" shapeId="0">
      <text>
        <r>
          <rPr>
            <b/>
            <sz val="10"/>
            <color indexed="8"/>
            <rFont val="Arial"/>
            <family val="2"/>
          </rPr>
          <t>Unter Beachtung des Anspruchs auf freie Tage, Feiertage, Urlaub nach gesetzlicher Regelung 
sowie statistisch zu erwartender AU-Tage</t>
        </r>
      </text>
    </comment>
  </commentList>
</comments>
</file>

<file path=xl/comments5.xml><?xml version="1.0" encoding="utf-8"?>
<comments xmlns="http://schemas.openxmlformats.org/spreadsheetml/2006/main">
  <authors>
    <author>David Unzicker</author>
  </authors>
  <commentList>
    <comment ref="E18" authorId="0" shapeId="0">
      <text>
        <r>
          <rPr>
            <b/>
            <sz val="10"/>
            <color indexed="8"/>
            <rFont val="Arial"/>
            <family val="2"/>
          </rPr>
          <t>in 
Vollzeitkräften</t>
        </r>
      </text>
    </comment>
  </commentList>
</comments>
</file>

<file path=xl/sharedStrings.xml><?xml version="1.0" encoding="utf-8"?>
<sst xmlns="http://schemas.openxmlformats.org/spreadsheetml/2006/main" count="234" uniqueCount="88">
  <si>
    <t>Service</t>
  </si>
  <si>
    <t>(alle Angaben pro Durchschnittstag)</t>
  </si>
  <si>
    <t>Frühstück</t>
  </si>
  <si>
    <t>Mittagessen</t>
  </si>
  <si>
    <t>Kaffeegäste</t>
  </si>
  <si>
    <t>Abendessen</t>
  </si>
  <si>
    <t>07:00 - 11:00</t>
  </si>
  <si>
    <t>12:00 - 14:00</t>
  </si>
  <si>
    <t>18:00 - 22.00</t>
  </si>
  <si>
    <t>06:00 - 07:00</t>
  </si>
  <si>
    <t>07:00 - 08:00</t>
  </si>
  <si>
    <t>08:00 - 09:00</t>
  </si>
  <si>
    <t>09:00 - 10:00</t>
  </si>
  <si>
    <t>11:00 - 12:00</t>
  </si>
  <si>
    <t>10:00 - 11:00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</si>
  <si>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</si>
  <si>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</si>
  <si>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</si>
  <si>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</si>
  <si>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</si>
  <si>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</si>
  <si>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</si>
  <si>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</si>
  <si>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</si>
  <si>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</si>
  <si>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</si>
  <si>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</si>
  <si>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24:00 - 01:00</t>
  </si>
  <si>
    <t>Arbeitsstunden pro Durchschnittstag gesamt :</t>
  </si>
  <si>
    <t>Küche</t>
  </si>
  <si>
    <t>Empfang</t>
  </si>
  <si>
    <t>Check out</t>
  </si>
  <si>
    <t>Check in</t>
  </si>
  <si>
    <t>Etage</t>
  </si>
  <si>
    <t>Aufwand pro Abreisezimmer:</t>
  </si>
  <si>
    <t>Aufwand pro Bleibezimmer:</t>
  </si>
  <si>
    <t>Aufwand Frühdienst:</t>
  </si>
  <si>
    <t>Aufwand Wäscherei:</t>
  </si>
  <si>
    <t>Hausdame:</t>
  </si>
  <si>
    <t>sonstiger Aufwand:</t>
  </si>
  <si>
    <t>Zimmer</t>
  </si>
  <si>
    <t>Betrieb</t>
  </si>
  <si>
    <t>Bankett/Tagung</t>
  </si>
  <si>
    <t xml:space="preserve">Gäste </t>
  </si>
  <si>
    <t>Leistung</t>
  </si>
  <si>
    <t>von - bis</t>
  </si>
  <si>
    <t>Gästezahl</t>
  </si>
  <si>
    <t>Gäste</t>
  </si>
  <si>
    <t>09:00 - 18:00</t>
  </si>
  <si>
    <t>05:00 - 06:00</t>
  </si>
  <si>
    <t>01:00 - 02:00</t>
  </si>
  <si>
    <t>02:00 - 03:00</t>
  </si>
  <si>
    <t>Anzahl notwendiger Mitarbeiter/-innen</t>
  </si>
  <si>
    <t>Theke</t>
  </si>
  <si>
    <t>Bar</t>
  </si>
  <si>
    <t>Schritt 1: Leistungen</t>
  </si>
  <si>
    <t>Schritt 2: Personalbedarf</t>
  </si>
  <si>
    <t>gesamt</t>
  </si>
  <si>
    <t xml:space="preserve">Arbeitskräfte á 8 Stunden pro Tag: </t>
  </si>
  <si>
    <t>Köche</t>
  </si>
  <si>
    <t>Beiköche</t>
  </si>
  <si>
    <t>Spüler</t>
  </si>
  <si>
    <t>Rezeption</t>
  </si>
  <si>
    <t>Reservierung</t>
  </si>
  <si>
    <t>08:00 - 11:00</t>
  </si>
  <si>
    <t>15:00 - 19:00</t>
  </si>
  <si>
    <t>09:00 - 17:00</t>
  </si>
  <si>
    <t>Gästeservice</t>
  </si>
  <si>
    <t>Nachtdienst</t>
  </si>
  <si>
    <t>Nächte</t>
  </si>
  <si>
    <t>Basisdaten</t>
  </si>
  <si>
    <t>Abreisezimmer</t>
  </si>
  <si>
    <t>Bleibezimmer</t>
  </si>
  <si>
    <t>Leistungen</t>
  </si>
  <si>
    <t>Aufwand andere Flächen/Räume</t>
  </si>
  <si>
    <t>Stunden</t>
  </si>
  <si>
    <t>pro Durchschnittstag</t>
  </si>
  <si>
    <t>Schritt 2: Personalaufwand/-bedarf</t>
  </si>
  <si>
    <t xml:space="preserve">zu planende Mitarbeiter (in Vollzeitstellen) </t>
  </si>
  <si>
    <t>Betrieb gesamt</t>
  </si>
  <si>
    <t>Ø belegte Zimmer</t>
  </si>
  <si>
    <t>Ø Verweildauer der Gäste</t>
  </si>
  <si>
    <t>Bereich</t>
  </si>
  <si>
    <t>Mitarbeiter</t>
  </si>
  <si>
    <t>Aufwand Abreisezimmer:</t>
  </si>
  <si>
    <t>Aufwand Bleibezimmer:</t>
  </si>
  <si>
    <t xml:space="preserve">Betrieb </t>
  </si>
  <si>
    <t>Betrieb 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</si>
</sst>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</font>
    <font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9"/>
      <color indexed="81"/>
      <name val="Segoe UI"/>
      <family val="2"/>
    </font>
    <font>
      <i/>
      <sz val="11"/>
      <name val="Arial"/>
      <family val="2"/>
    </font>
    <font>
      <b/>
      <u/>
      <sz val="12"/>
      <name val="Arial"/>
      <family val="2"/>
    </font>
    <font>
      <sz val="10"/>
      <color indexed="8"/>
      <name val="Tahoma"/>
      <family val="2"/>
    </font>
    <font>
      <i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1"/>
      <name val="Arial"/>
      <family val="2"/>
    </font>
    <font>
      <b/>
      <u/>
      <sz val="10"/>
      <color indexed="81"/>
      <name val="Arial"/>
      <family val="2"/>
    </font>
    <font>
      <b/>
      <sz val="2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2" fontId="6" fillId="0" borderId="0" xfId="0" applyNumberFormat="1" applyFont="1"/>
    <xf numFmtId="2" fontId="7" fillId="0" borderId="0" xfId="0" applyNumberFormat="1" applyFont="1"/>
    <xf numFmtId="0" fontId="4" fillId="2" borderId="1" xfId="0" applyFont="1" applyFill="1" applyBorder="1"/>
    <xf numFmtId="0" fontId="4" fillId="3" borderId="1" xfId="0" applyFont="1" applyFill="1" applyBorder="1"/>
    <xf numFmtId="0" fontId="10" fillId="0" borderId="0" xfId="0" applyFont="1"/>
    <xf numFmtId="0" fontId="5" fillId="3" borderId="1" xfId="0" applyFont="1" applyFill="1" applyBorder="1"/>
    <xf numFmtId="0" fontId="4" fillId="2" borderId="1" xfId="0" applyFont="1" applyFill="1" applyBorder="1" applyAlignment="1">
      <alignment horizontal="right"/>
    </xf>
    <xf numFmtId="2" fontId="4" fillId="0" borderId="0" xfId="0" applyNumberFormat="1" applyFont="1"/>
    <xf numFmtId="0" fontId="1" fillId="4" borderId="0" xfId="0" applyFont="1" applyFill="1"/>
    <xf numFmtId="0" fontId="19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/>
    <xf numFmtId="2" fontId="4" fillId="0" borderId="0" xfId="0" applyNumberFormat="1" applyFont="1" applyFill="1"/>
    <xf numFmtId="2" fontId="5" fillId="0" borderId="0" xfId="0" applyNumberFormat="1" applyFont="1" applyFill="1"/>
    <xf numFmtId="0" fontId="4" fillId="0" borderId="0" xfId="0" applyFont="1" applyFill="1"/>
    <xf numFmtId="2" fontId="6" fillId="0" borderId="0" xfId="0" applyNumberFormat="1" applyFont="1" applyFill="1"/>
    <xf numFmtId="0" fontId="4" fillId="0" borderId="1" xfId="0" applyFont="1" applyBorder="1"/>
    <xf numFmtId="164" fontId="4" fillId="0" borderId="2" xfId="0" applyNumberFormat="1" applyFont="1" applyFill="1" applyBorder="1"/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0" fontId="4" fillId="5" borderId="3" xfId="0" applyFont="1" applyFill="1" applyBorder="1" applyAlignment="1" applyProtection="1">
      <alignment horizontal="right"/>
      <protection locked="0"/>
    </xf>
    <xf numFmtId="0" fontId="4" fillId="5" borderId="2" xfId="0" applyFont="1" applyFill="1" applyBorder="1" applyProtection="1">
      <protection locked="0"/>
    </xf>
    <xf numFmtId="2" fontId="4" fillId="0" borderId="0" xfId="0" applyNumberFormat="1" applyFont="1" applyFill="1" applyProtection="1"/>
    <xf numFmtId="2" fontId="4" fillId="0" borderId="0" xfId="0" applyNumberFormat="1" applyFont="1" applyProtection="1"/>
    <xf numFmtId="2" fontId="5" fillId="0" borderId="0" xfId="0" applyNumberFormat="1" applyFont="1" applyFill="1" applyProtection="1"/>
    <xf numFmtId="164" fontId="4" fillId="5" borderId="2" xfId="0" applyNumberFormat="1" applyFont="1" applyFill="1" applyBorder="1" applyProtection="1">
      <protection locked="0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0" xfId="0" applyFont="1" applyFill="1" applyAlignment="1"/>
    <xf numFmtId="0" fontId="0" fillId="0" borderId="0" xfId="0" applyFill="1" applyAlignment="1"/>
    <xf numFmtId="0" fontId="4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5" borderId="2" xfId="0" applyFont="1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20" fontId="4" fillId="5" borderId="2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4" fillId="5" borderId="0" xfId="0" applyFont="1" applyFill="1" applyAlignment="1" applyProtection="1">
      <protection locked="0"/>
    </xf>
    <xf numFmtId="0" fontId="3" fillId="5" borderId="0" xfId="0" applyFont="1" applyFill="1" applyAlignment="1" applyProtection="1">
      <protection locked="0"/>
    </xf>
    <xf numFmtId="0" fontId="5" fillId="0" borderId="0" xfId="0" applyFont="1" applyFill="1" applyAlignment="1"/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4" fillId="5" borderId="3" xfId="0" applyFont="1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6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12" fillId="0" borderId="5" xfId="0" applyFont="1" applyBorder="1" applyAlignment="1">
      <alignment horizontal="right"/>
    </xf>
    <xf numFmtId="0" fontId="18" fillId="4" borderId="0" xfId="0" applyFont="1" applyFill="1" applyAlignment="1"/>
    <xf numFmtId="0" fontId="0" fillId="0" borderId="0" xfId="0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2</xdr:row>
      <xdr:rowOff>160020</xdr:rowOff>
    </xdr:from>
    <xdr:to>
      <xdr:col>8</xdr:col>
      <xdr:colOff>777240</xdr:colOff>
      <xdr:row>44</xdr:row>
      <xdr:rowOff>30480</xdr:rowOff>
    </xdr:to>
    <xdr:sp macro="" textlink="">
      <xdr:nvSpPr>
        <xdr:cNvPr id="2" name="Textfeld 1"/>
        <xdr:cNvSpPr txBox="1"/>
      </xdr:nvSpPr>
      <xdr:spPr>
        <a:xfrm>
          <a:off x="1607820" y="495300"/>
          <a:ext cx="5509260" cy="6911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</a:pPr>
          <a:r>
            <a:rPr lang="de-DE" sz="1800" b="1">
              <a:latin typeface="Arial" panose="020B0604020202020204" pitchFamily="34" charset="0"/>
              <a:cs typeface="Arial" panose="020B0604020202020204" pitchFamily="34" charset="0"/>
            </a:rPr>
            <a:t> Berechnung des Personal-Bedarfs </a:t>
          </a:r>
        </a:p>
        <a:p>
          <a:pPr algn="ctr">
            <a:lnSpc>
              <a:spcPct val="100000"/>
            </a:lnSpc>
          </a:pPr>
          <a:r>
            <a:rPr lang="de-DE" sz="1800" b="1">
              <a:latin typeface="Arial" panose="020B0604020202020204" pitchFamily="34" charset="0"/>
              <a:cs typeface="Arial" panose="020B0604020202020204" pitchFamily="34" charset="0"/>
            </a:rPr>
            <a:t>in Gastronomie &amp; Hotellerie</a:t>
          </a:r>
        </a:p>
        <a:p>
          <a:pPr algn="ctr">
            <a:lnSpc>
              <a:spcPts val="1300"/>
            </a:lnSpc>
          </a:pPr>
          <a:endParaRPr lang="de-DE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300"/>
            </a:lnSpc>
          </a:pPr>
          <a:endParaRPr lang="de-DE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300"/>
            </a:lnSpc>
          </a:pPr>
          <a:r>
            <a:rPr lang="de-DE" sz="1200" b="1">
              <a:latin typeface="Arial" panose="020B0604020202020204" pitchFamily="34" charset="0"/>
              <a:cs typeface="Arial" panose="020B0604020202020204" pitchFamily="34" charset="0"/>
            </a:rPr>
            <a:t>Einige Hinweise vorab:</a:t>
          </a:r>
        </a:p>
        <a:p>
          <a:pPr algn="ctr">
            <a:lnSpc>
              <a:spcPts val="1300"/>
            </a:lnSpc>
          </a:pP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Diese Datei ist ermöglicht die Planung des Personalbedarfs für Hotels und Restaurants.</a:t>
          </a: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r>
            <a:rPr lang="de-DE" sz="1200" baseline="0">
              <a:latin typeface="Arial" panose="020B0604020202020204" pitchFamily="34" charset="0"/>
              <a:cs typeface="Arial" panose="020B0604020202020204" pitchFamily="34" charset="0"/>
            </a:rPr>
            <a:t>Spezielle Strukturen,  Bereiche und administrative Jobs wurden in dieser Version nicht berücksichtigt.</a:t>
          </a: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r>
            <a:rPr lang="de-DE" sz="1200" baseline="0">
              <a:latin typeface="Arial" panose="020B0604020202020204" pitchFamily="34" charset="0"/>
              <a:cs typeface="Arial" panose="020B0604020202020204" pitchFamily="34" charset="0"/>
            </a:rPr>
            <a:t>Ausfüllbar sind alle </a:t>
          </a:r>
          <a:r>
            <a:rPr lang="de-D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gelb</a:t>
          </a:r>
          <a:r>
            <a:rPr lang="de-DE" sz="1200" baseline="0">
              <a:latin typeface="Arial" panose="020B0604020202020204" pitchFamily="34" charset="0"/>
              <a:cs typeface="Arial" panose="020B0604020202020204" pitchFamily="34" charset="0"/>
            </a:rPr>
            <a:t> markierten Felder, dort vorhandene Einträge können (immer wieder) überschrieben werden.</a:t>
          </a: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r>
            <a:rPr lang="de-DE" sz="1200" baseline="0">
              <a:latin typeface="Arial" panose="020B0604020202020204" pitchFamily="34" charset="0"/>
              <a:cs typeface="Arial" panose="020B0604020202020204" pitchFamily="34" charset="0"/>
            </a:rPr>
            <a:t>Bereiche oder einzelne Tätigkeiten, die für Sie nicht in Frage kommen - einfach leer lassen. </a:t>
          </a: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r>
            <a:rPr lang="de-D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Tätigkeitsgruppen</a:t>
          </a:r>
          <a:r>
            <a:rPr lang="de-D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 den Tabellen sind bewußt "grob" gehalten, um einer großen Bandbreite individueller Betriebe zu entsprechen.</a:t>
          </a: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r>
            <a:rPr lang="de-DE" sz="12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Einigen Eingabefeldern</a:t>
          </a:r>
          <a:r>
            <a:rPr lang="de-DE" sz="120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die Sie an kleinen roten Ecken erkennen, </a:t>
          </a:r>
          <a:r>
            <a:rPr lang="de-DE" sz="12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sind Kommentare beigefügt, die sich bei Überstreichen mit dem Cursor öffnen.</a:t>
          </a: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marR="0" lvl="0" indent="-17145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de-DE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Durchschnitts- statt Spitzentage/-zeiten,</a:t>
          </a:r>
          <a:r>
            <a:rPr lang="de-DE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Spitzen ausgleichen durch Aushilfen, Inhaber &amp; Familienangehörige</a:t>
          </a: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r>
            <a:rPr lang="de-DE" sz="12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Der für die einzelnen Bereiche ermittelte Gesamtbedarf ist in der Zahl an Vollbeschäftigten dargestellt. Diesen Zielwert können Sie individuell auf die Summe aus Teilzeit-Mitarbeitern (z. B. auch Aushilfen) herunterb</a:t>
          </a:r>
        </a:p>
        <a:p>
          <a:pPr marL="171450" indent="-171450" algn="l">
            <a:lnSpc>
              <a:spcPts val="1200"/>
            </a:lnSpc>
            <a:buFont typeface="Arial" panose="020B0604020202020204" pitchFamily="34" charset="0"/>
            <a:buChar char="•"/>
          </a:pPr>
          <a:endParaRPr lang="de-DE" sz="1200" i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200"/>
            </a:lnSpc>
            <a:buFont typeface="Arial" panose="020B0604020202020204" pitchFamily="34" charset="0"/>
            <a:buChar char="•"/>
          </a:pPr>
          <a:r>
            <a:rPr lang="de-DE" sz="12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Nicht Gegenstand dieses Tools sind Maßnahmen zum effizienten Einsatz der Mitarbeiter wie Anstellungsverträge, Dienstplanung, Arbeitszeitkonten.</a:t>
          </a: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 b="0" i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r>
            <a:rPr lang="de-DE" sz="1200" b="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Ebenfalls hier noch nicht berücksichtigt sind die mit dieser Soll-Besetzung verbundenen Personalkosten.</a:t>
          </a:r>
        </a:p>
        <a:p>
          <a:pPr marL="171450" indent="-171450" algn="l">
            <a:lnSpc>
              <a:spcPts val="1200"/>
            </a:lnSpc>
            <a:buFont typeface="Arial" panose="020B0604020202020204" pitchFamily="34" charset="0"/>
            <a:buChar char="•"/>
          </a:pPr>
          <a:endParaRPr lang="de-DE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200"/>
            </a:lnSpc>
            <a:buFont typeface="Arial" panose="020B0604020202020204" pitchFamily="34" charset="0"/>
            <a:buChar char="•"/>
          </a:pPr>
          <a:endParaRPr lang="de-DE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300"/>
            </a:lnSpc>
            <a:buFont typeface="Arial" panose="020B0604020202020204" pitchFamily="34" charset="0"/>
            <a:buChar char="•"/>
          </a:pPr>
          <a:endParaRPr lang="de-DE" sz="12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 algn="l">
            <a:lnSpc>
              <a:spcPts val="1200"/>
            </a:lnSpc>
            <a:buFont typeface="Arial" panose="020B0604020202020204" pitchFamily="34" charset="0"/>
            <a:buChar char="•"/>
          </a:pPr>
          <a:endParaRPr lang="de-D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9" sqref="J9"/>
    </sheetView>
  </sheetViews>
  <sheetFormatPr baseColWidth="10" defaultRowHeight="13.2" x14ac:dyDescent="0.25"/>
  <sheetData/>
  <sheetProtection password="" sheet="1" objects="1"/>
  <customSheetViews>
    <customSheetView guid="{DC8263F6-78EE-4133-B54D-FAC56A7D98DB}" showGridLines="0">
      <selection activeCell="J9" sqref="J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showGridLines="0" tabSelected="1" zoomScale="115" zoomScaleNormal="115" workbookViewId="0">
      <selection sqref="A1:G1"/>
    </sheetView>
  </sheetViews>
  <sheetFormatPr baseColWidth="10" defaultRowHeight="13.2" x14ac:dyDescent="0.25"/>
  <cols>
    <col min="1" max="1" width="17.77734375" customWidth="1"/>
    <col min="2" max="7" width="5.77734375" customWidth="1"/>
    <col min="8" max="8" width="10.77734375" customWidth="1"/>
  </cols>
  <sheetData>
    <row r="1" spans="1:7" s="2" customFormat="1" ht="19.95" customHeight="1" x14ac:dyDescent="0.25">
      <c r="A1" s="53" t="s">
        <v>87</v>
      </c>
      <c r="B1" s="54"/>
      <c r="C1" s="54"/>
      <c r="D1" s="54"/>
      <c r="E1" s="54"/>
      <c r="F1" s="54"/>
      <c r="G1" s="54"/>
    </row>
    <row r="3" spans="1:7" ht="24.6" x14ac:dyDescent="0.4">
      <c r="A3" s="14" t="s">
        <v>0</v>
      </c>
    </row>
    <row r="4" spans="1:7" ht="10.050000000000001" customHeight="1" x14ac:dyDescent="0.4">
      <c r="A4" s="1"/>
    </row>
    <row r="5" spans="1:7" s="2" customFormat="1" ht="19.95" customHeight="1" x14ac:dyDescent="0.3">
      <c r="A5" s="10" t="s">
        <v>55</v>
      </c>
    </row>
    <row r="6" spans="1:7" ht="10.050000000000001" customHeight="1" x14ac:dyDescent="0.4">
      <c r="A6" s="1"/>
    </row>
    <row r="7" spans="1:7" ht="19.95" customHeight="1" x14ac:dyDescent="0.25">
      <c r="A7" s="9" t="s">
        <v>44</v>
      </c>
      <c r="B7" s="35" t="s">
        <v>45</v>
      </c>
      <c r="C7" s="36"/>
      <c r="D7" s="37"/>
      <c r="E7" s="35" t="s">
        <v>46</v>
      </c>
      <c r="F7" s="36"/>
      <c r="G7" s="37"/>
    </row>
    <row r="8" spans="1:7" s="2" customFormat="1" ht="19.95" customHeight="1" x14ac:dyDescent="0.25">
      <c r="A8" s="16" t="s">
        <v>2</v>
      </c>
      <c r="B8" s="45" t="s">
        <v>6</v>
      </c>
      <c r="C8" s="47"/>
      <c r="D8" s="48"/>
      <c r="E8" s="29">
        <v>20</v>
      </c>
      <c r="F8" s="50" t="s">
        <v>47</v>
      </c>
      <c r="G8" s="51"/>
    </row>
    <row r="9" spans="1:7" s="2" customFormat="1" ht="19.95" customHeight="1" x14ac:dyDescent="0.25">
      <c r="A9" s="16" t="s">
        <v>3</v>
      </c>
      <c r="B9" s="49" t="s">
        <v>7</v>
      </c>
      <c r="C9" s="47"/>
      <c r="D9" s="48"/>
      <c r="E9" s="29">
        <v>35</v>
      </c>
      <c r="F9" s="50" t="s">
        <v>47</v>
      </c>
      <c r="G9" s="51"/>
    </row>
    <row r="10" spans="1:7" s="2" customFormat="1" ht="19.95" customHeight="1" x14ac:dyDescent="0.25">
      <c r="A10" s="16" t="s">
        <v>4</v>
      </c>
      <c r="B10" s="45"/>
      <c r="C10" s="47"/>
      <c r="D10" s="48"/>
      <c r="E10" s="29">
        <v>0</v>
      </c>
      <c r="F10" s="50" t="s">
        <v>47</v>
      </c>
      <c r="G10" s="51"/>
    </row>
    <row r="11" spans="1:7" s="2" customFormat="1" ht="19.95" customHeight="1" x14ac:dyDescent="0.25">
      <c r="A11" s="16" t="s">
        <v>5</v>
      </c>
      <c r="B11" s="45" t="s">
        <v>8</v>
      </c>
      <c r="C11" s="47"/>
      <c r="D11" s="48"/>
      <c r="E11" s="29">
        <v>60</v>
      </c>
      <c r="F11" s="50" t="s">
        <v>47</v>
      </c>
      <c r="G11" s="51"/>
    </row>
    <row r="12" spans="1:7" s="2" customFormat="1" ht="19.95" customHeight="1" x14ac:dyDescent="0.25">
      <c r="A12" s="17" t="s">
        <v>42</v>
      </c>
      <c r="B12" s="45" t="s">
        <v>48</v>
      </c>
      <c r="C12" s="47"/>
      <c r="D12" s="48"/>
      <c r="E12" s="29">
        <v>15</v>
      </c>
      <c r="F12" s="50" t="s">
        <v>43</v>
      </c>
      <c r="G12" s="51"/>
    </row>
    <row r="13" spans="1:7" s="2" customFormat="1" ht="19.95" customHeight="1" x14ac:dyDescent="0.3">
      <c r="A13" s="52" t="s">
        <v>1</v>
      </c>
      <c r="B13" s="52"/>
      <c r="C13" s="52"/>
      <c r="D13" s="52"/>
      <c r="E13" s="52"/>
      <c r="F13" s="52"/>
      <c r="G13" s="52"/>
    </row>
    <row r="14" spans="1:7" s="2" customFormat="1" ht="19.95" customHeight="1" x14ac:dyDescent="0.25"/>
    <row r="15" spans="1:7" s="2" customFormat="1" ht="19.95" customHeight="1" x14ac:dyDescent="0.3">
      <c r="A15" s="10" t="s">
        <v>56</v>
      </c>
    </row>
    <row r="16" spans="1:7" s="2" customFormat="1" ht="10.050000000000001" customHeight="1" x14ac:dyDescent="0.3">
      <c r="A16" s="3"/>
    </row>
    <row r="17" spans="1:8" s="2" customFormat="1" ht="19.95" customHeight="1" x14ac:dyDescent="0.3">
      <c r="A17" s="11" t="s">
        <v>45</v>
      </c>
      <c r="B17" s="42" t="s">
        <v>52</v>
      </c>
      <c r="C17" s="43"/>
      <c r="D17" s="43"/>
      <c r="E17" s="43"/>
      <c r="F17" s="43"/>
      <c r="G17" s="43"/>
      <c r="H17" s="44"/>
    </row>
    <row r="18" spans="1:8" s="2" customFormat="1" ht="19.95" customHeight="1" x14ac:dyDescent="0.25">
      <c r="A18" s="8"/>
      <c r="B18" s="40" t="s">
        <v>0</v>
      </c>
      <c r="C18" s="41"/>
      <c r="D18" s="40" t="s">
        <v>53</v>
      </c>
      <c r="E18" s="41"/>
      <c r="F18" s="40" t="s">
        <v>54</v>
      </c>
      <c r="G18" s="41"/>
      <c r="H18" s="12" t="s">
        <v>57</v>
      </c>
    </row>
    <row r="19" spans="1:8" s="2" customFormat="1" ht="19.95" customHeight="1" x14ac:dyDescent="0.25">
      <c r="A19" s="17" t="s">
        <v>49</v>
      </c>
      <c r="B19" s="45"/>
      <c r="C19" s="46"/>
      <c r="D19" s="45"/>
      <c r="E19" s="46"/>
      <c r="F19" s="45"/>
      <c r="G19" s="46"/>
      <c r="H19" s="15">
        <f t="shared" ref="H19:H40" si="0">SUM(B19:G19)</f>
        <v>0</v>
      </c>
    </row>
    <row r="20" spans="1:8" s="2" customFormat="1" ht="19.95" customHeight="1" x14ac:dyDescent="0.25">
      <c r="A20" s="17" t="s">
        <v>9</v>
      </c>
      <c r="B20" s="45">
        <v>1</v>
      </c>
      <c r="C20" s="46"/>
      <c r="D20" s="45"/>
      <c r="E20" s="46"/>
      <c r="F20" s="45"/>
      <c r="G20" s="46"/>
      <c r="H20" s="15">
        <f t="shared" si="0"/>
        <v>1</v>
      </c>
    </row>
    <row r="21" spans="1:8" s="2" customFormat="1" ht="19.95" customHeight="1" x14ac:dyDescent="0.25">
      <c r="A21" s="17" t="s">
        <v>10</v>
      </c>
      <c r="B21" s="45">
        <v>1</v>
      </c>
      <c r="C21" s="46"/>
      <c r="D21" s="45"/>
      <c r="E21" s="46"/>
      <c r="F21" s="45"/>
      <c r="G21" s="46"/>
      <c r="H21" s="15">
        <f t="shared" si="0"/>
        <v>1</v>
      </c>
    </row>
    <row r="22" spans="1:8" s="2" customFormat="1" ht="19.95" customHeight="1" x14ac:dyDescent="0.25">
      <c r="A22" s="17" t="s">
        <v>11</v>
      </c>
      <c r="B22" s="45">
        <v>1</v>
      </c>
      <c r="C22" s="46"/>
      <c r="D22" s="45"/>
      <c r="E22" s="46"/>
      <c r="F22" s="45"/>
      <c r="G22" s="46"/>
      <c r="H22" s="15">
        <f t="shared" si="0"/>
        <v>1</v>
      </c>
    </row>
    <row r="23" spans="1:8" s="2" customFormat="1" ht="19.95" customHeight="1" x14ac:dyDescent="0.25">
      <c r="A23" s="17" t="s">
        <v>12</v>
      </c>
      <c r="B23" s="45">
        <v>1</v>
      </c>
      <c r="C23" s="46"/>
      <c r="D23" s="45"/>
      <c r="E23" s="46"/>
      <c r="F23" s="45"/>
      <c r="G23" s="46"/>
      <c r="H23" s="15">
        <f t="shared" si="0"/>
        <v>1</v>
      </c>
    </row>
    <row r="24" spans="1:8" s="2" customFormat="1" ht="19.95" customHeight="1" x14ac:dyDescent="0.25">
      <c r="A24" s="17" t="s">
        <v>14</v>
      </c>
      <c r="B24" s="45">
        <v>1</v>
      </c>
      <c r="C24" s="46"/>
      <c r="D24" s="45"/>
      <c r="E24" s="46"/>
      <c r="F24" s="45"/>
      <c r="G24" s="46"/>
      <c r="H24" s="15">
        <f t="shared" si="0"/>
        <v>1</v>
      </c>
    </row>
    <row r="25" spans="1:8" s="2" customFormat="1" ht="19.95" customHeight="1" x14ac:dyDescent="0.25">
      <c r="A25" s="17" t="s">
        <v>13</v>
      </c>
      <c r="B25" s="45">
        <v>1</v>
      </c>
      <c r="C25" s="46"/>
      <c r="D25" s="45">
        <v>1</v>
      </c>
      <c r="E25" s="46"/>
      <c r="F25" s="45"/>
      <c r="G25" s="46"/>
      <c r="H25" s="15">
        <f t="shared" si="0"/>
        <v>2</v>
      </c>
    </row>
    <row r="26" spans="1:8" s="2" customFormat="1" ht="19.95" customHeight="1" x14ac:dyDescent="0.25">
      <c r="A26" s="17" t="s">
        <v>15</v>
      </c>
      <c r="B26" s="45">
        <v>1</v>
      </c>
      <c r="C26" s="46"/>
      <c r="D26" s="45">
        <v>1</v>
      </c>
      <c r="E26" s="46"/>
      <c r="F26" s="45"/>
      <c r="G26" s="46"/>
      <c r="H26" s="15">
        <f t="shared" si="0"/>
        <v>2</v>
      </c>
    </row>
    <row r="27" spans="1:8" s="2" customFormat="1" ht="19.95" customHeight="1" x14ac:dyDescent="0.25">
      <c r="A27" s="17" t="s">
        <v>16</v>
      </c>
      <c r="B27" s="45">
        <v>1</v>
      </c>
      <c r="C27" s="46"/>
      <c r="D27" s="45">
        <v>1</v>
      </c>
      <c r="E27" s="46"/>
      <c r="F27" s="45"/>
      <c r="G27" s="46"/>
      <c r="H27" s="15">
        <f t="shared" si="0"/>
        <v>2</v>
      </c>
    </row>
    <row r="28" spans="1:8" s="2" customFormat="1" ht="19.95" customHeight="1" x14ac:dyDescent="0.25">
      <c r="A28" s="17" t="s">
        <v>17</v>
      </c>
      <c r="B28" s="45">
        <v>1</v>
      </c>
      <c r="C28" s="46"/>
      <c r="D28" s="45"/>
      <c r="E28" s="46"/>
      <c r="F28" s="45"/>
      <c r="G28" s="46"/>
      <c r="H28" s="15">
        <f t="shared" si="0"/>
        <v>1</v>
      </c>
    </row>
    <row r="29" spans="1:8" s="2" customFormat="1" ht="19.95" customHeight="1" x14ac:dyDescent="0.25">
      <c r="A29" s="17" t="s">
        <v>18</v>
      </c>
      <c r="B29" s="45"/>
      <c r="C29" s="46"/>
      <c r="D29" s="45"/>
      <c r="E29" s="46"/>
      <c r="F29" s="45"/>
      <c r="G29" s="46"/>
      <c r="H29" s="15">
        <f t="shared" si="0"/>
        <v>0</v>
      </c>
    </row>
    <row r="30" spans="1:8" s="2" customFormat="1" ht="19.95" customHeight="1" x14ac:dyDescent="0.25">
      <c r="A30" s="17" t="s">
        <v>19</v>
      </c>
      <c r="B30" s="45"/>
      <c r="C30" s="46"/>
      <c r="D30" s="45"/>
      <c r="E30" s="46"/>
      <c r="F30" s="45"/>
      <c r="G30" s="46"/>
      <c r="H30" s="15">
        <f t="shared" si="0"/>
        <v>0</v>
      </c>
    </row>
    <row r="31" spans="1:8" s="2" customFormat="1" ht="19.95" customHeight="1" x14ac:dyDescent="0.25">
      <c r="A31" s="17" t="s">
        <v>20</v>
      </c>
      <c r="B31" s="45">
        <v>1</v>
      </c>
      <c r="C31" s="46"/>
      <c r="D31" s="45"/>
      <c r="E31" s="46"/>
      <c r="F31" s="45"/>
      <c r="G31" s="46"/>
      <c r="H31" s="15">
        <f t="shared" si="0"/>
        <v>1</v>
      </c>
    </row>
    <row r="32" spans="1:8" s="2" customFormat="1" ht="19.95" customHeight="1" x14ac:dyDescent="0.25">
      <c r="A32" s="17" t="s">
        <v>21</v>
      </c>
      <c r="B32" s="45">
        <v>2</v>
      </c>
      <c r="C32" s="46"/>
      <c r="D32" s="45">
        <v>1</v>
      </c>
      <c r="E32" s="46"/>
      <c r="F32" s="45"/>
      <c r="G32" s="46"/>
      <c r="H32" s="15">
        <f t="shared" si="0"/>
        <v>3</v>
      </c>
    </row>
    <row r="33" spans="1:8" s="2" customFormat="1" ht="19.95" customHeight="1" x14ac:dyDescent="0.25">
      <c r="A33" s="17" t="s">
        <v>22</v>
      </c>
      <c r="B33" s="45">
        <v>2</v>
      </c>
      <c r="C33" s="46"/>
      <c r="D33" s="45">
        <v>1</v>
      </c>
      <c r="E33" s="46"/>
      <c r="F33" s="45"/>
      <c r="G33" s="46"/>
      <c r="H33" s="15">
        <f t="shared" si="0"/>
        <v>3</v>
      </c>
    </row>
    <row r="34" spans="1:8" s="2" customFormat="1" ht="19.95" customHeight="1" x14ac:dyDescent="0.25">
      <c r="A34" s="17" t="s">
        <v>23</v>
      </c>
      <c r="B34" s="45">
        <v>2</v>
      </c>
      <c r="C34" s="46"/>
      <c r="D34" s="45"/>
      <c r="E34" s="46"/>
      <c r="F34" s="45">
        <v>1</v>
      </c>
      <c r="G34" s="46"/>
      <c r="H34" s="15">
        <f t="shared" si="0"/>
        <v>3</v>
      </c>
    </row>
    <row r="35" spans="1:8" s="2" customFormat="1" ht="19.95" customHeight="1" x14ac:dyDescent="0.25">
      <c r="A35" s="17" t="s">
        <v>24</v>
      </c>
      <c r="B35" s="45">
        <v>2</v>
      </c>
      <c r="C35" s="46"/>
      <c r="D35" s="45"/>
      <c r="E35" s="46"/>
      <c r="F35" s="45">
        <v>1</v>
      </c>
      <c r="G35" s="46"/>
      <c r="H35" s="15">
        <f t="shared" si="0"/>
        <v>3</v>
      </c>
    </row>
    <row r="36" spans="1:8" s="2" customFormat="1" ht="19.95" customHeight="1" x14ac:dyDescent="0.25">
      <c r="A36" s="17" t="s">
        <v>25</v>
      </c>
      <c r="B36" s="45">
        <v>1</v>
      </c>
      <c r="C36" s="46"/>
      <c r="D36" s="45"/>
      <c r="E36" s="46"/>
      <c r="F36" s="45">
        <v>1</v>
      </c>
      <c r="G36" s="46"/>
      <c r="H36" s="15">
        <f t="shared" si="0"/>
        <v>2</v>
      </c>
    </row>
    <row r="37" spans="1:8" s="2" customFormat="1" ht="19.95" customHeight="1" x14ac:dyDescent="0.25">
      <c r="A37" s="17" t="s">
        <v>26</v>
      </c>
      <c r="B37" s="45"/>
      <c r="C37" s="46"/>
      <c r="D37" s="45"/>
      <c r="E37" s="46"/>
      <c r="F37" s="45">
        <v>1</v>
      </c>
      <c r="G37" s="46"/>
      <c r="H37" s="15">
        <f t="shared" si="0"/>
        <v>1</v>
      </c>
    </row>
    <row r="38" spans="1:8" s="2" customFormat="1" ht="19.95" customHeight="1" x14ac:dyDescent="0.25">
      <c r="A38" s="17" t="s">
        <v>27</v>
      </c>
      <c r="B38" s="45"/>
      <c r="C38" s="46"/>
      <c r="D38" s="45"/>
      <c r="E38" s="46"/>
      <c r="F38" s="45">
        <v>1</v>
      </c>
      <c r="G38" s="46"/>
      <c r="H38" s="15">
        <f t="shared" si="0"/>
        <v>1</v>
      </c>
    </row>
    <row r="39" spans="1:8" s="2" customFormat="1" ht="19.95" customHeight="1" x14ac:dyDescent="0.25">
      <c r="A39" s="17" t="s">
        <v>50</v>
      </c>
      <c r="B39" s="45"/>
      <c r="C39" s="46"/>
      <c r="D39" s="45"/>
      <c r="E39" s="46"/>
      <c r="F39" s="45">
        <v>1</v>
      </c>
      <c r="G39" s="46"/>
      <c r="H39" s="15">
        <f t="shared" si="0"/>
        <v>1</v>
      </c>
    </row>
    <row r="40" spans="1:8" s="2" customFormat="1" ht="19.95" customHeight="1" x14ac:dyDescent="0.25">
      <c r="A40" s="17" t="s">
        <v>51</v>
      </c>
      <c r="B40" s="45"/>
      <c r="C40" s="46"/>
      <c r="D40" s="45"/>
      <c r="E40" s="46"/>
      <c r="F40" s="45"/>
      <c r="G40" s="46"/>
      <c r="H40" s="15">
        <f t="shared" si="0"/>
        <v>0</v>
      </c>
    </row>
    <row r="41" spans="1:8" s="2" customFormat="1" ht="19.95" customHeight="1" x14ac:dyDescent="0.25">
      <c r="A41" s="4"/>
      <c r="B41" s="5"/>
      <c r="C41" s="5"/>
      <c r="D41" s="5"/>
      <c r="E41" s="5"/>
      <c r="F41" s="5"/>
      <c r="G41" s="5"/>
      <c r="H41" s="4"/>
    </row>
    <row r="42" spans="1:8" s="2" customFormat="1" ht="19.95" customHeight="1" x14ac:dyDescent="0.25">
      <c r="A42" s="38" t="s">
        <v>28</v>
      </c>
      <c r="B42" s="39"/>
      <c r="C42" s="39"/>
      <c r="D42" s="39"/>
      <c r="E42" s="39"/>
      <c r="F42" s="39"/>
      <c r="G42" s="6"/>
      <c r="H42" s="18">
        <f>SUM(H19:H40)</f>
        <v>30</v>
      </c>
    </row>
    <row r="43" spans="1:8" s="2" customFormat="1" ht="10.050000000000001" customHeight="1" x14ac:dyDescent="0.25">
      <c r="A43" s="20"/>
      <c r="B43" s="20"/>
      <c r="C43" s="20"/>
      <c r="D43" s="20"/>
      <c r="E43" s="21"/>
      <c r="F43" s="21"/>
      <c r="G43" s="6"/>
      <c r="H43" s="13"/>
    </row>
    <row r="44" spans="1:8" s="2" customFormat="1" ht="19.95" customHeight="1" x14ac:dyDescent="0.25">
      <c r="A44" s="38" t="s">
        <v>58</v>
      </c>
      <c r="B44" s="39"/>
      <c r="C44" s="39"/>
      <c r="D44" s="39"/>
      <c r="E44" s="39"/>
      <c r="F44" s="39"/>
      <c r="G44" s="6"/>
      <c r="H44" s="18">
        <f>PRODUCT(H42/8)</f>
        <v>3.75</v>
      </c>
    </row>
    <row r="45" spans="1:8" s="2" customFormat="1" ht="10.050000000000001" customHeight="1" x14ac:dyDescent="0.25">
      <c r="A45" s="20"/>
      <c r="B45" s="20"/>
      <c r="C45" s="20"/>
      <c r="D45" s="20"/>
      <c r="E45" s="21"/>
      <c r="F45" s="21"/>
      <c r="G45" s="6"/>
      <c r="H45" s="13"/>
    </row>
    <row r="46" spans="1:8" s="2" customFormat="1" ht="19.95" customHeight="1" x14ac:dyDescent="0.3">
      <c r="A46" s="55" t="s">
        <v>78</v>
      </c>
      <c r="B46" s="39"/>
      <c r="C46" s="39"/>
      <c r="D46" s="39"/>
      <c r="E46" s="39"/>
      <c r="F46" s="39"/>
      <c r="G46" s="7"/>
      <c r="H46" s="19">
        <f>PRODUCT(H44*1.7)</f>
        <v>6.375</v>
      </c>
    </row>
  </sheetData>
  <sheetProtection password="D7D9" sheet="1"/>
  <customSheetViews>
    <customSheetView guid="{DC8263F6-78EE-4133-B54D-FAC56A7D98DB}" scale="115" showGridLines="0" topLeftCell="A10">
      <selection activeCell="A24" sqref="A24"/>
      <pageMargins left="1.1811023622047245" right="0.59055118110236227" top="0.98425196850393704" bottom="0.98425196850393704" header="0.51181102362204722" footer="0.51181102362204722"/>
      <pageSetup paperSize="9" orientation="portrait" horizontalDpi="300" verticalDpi="300" r:id="rId1"/>
      <headerFooter alignWithMargins="0"/>
    </customSheetView>
  </customSheetViews>
  <mergeCells count="87">
    <mergeCell ref="A46:F46"/>
    <mergeCell ref="F32:G32"/>
    <mergeCell ref="F33:G33"/>
    <mergeCell ref="F34:G34"/>
    <mergeCell ref="F35:G35"/>
    <mergeCell ref="F38:G38"/>
    <mergeCell ref="F39:G39"/>
    <mergeCell ref="F40:G40"/>
    <mergeCell ref="A1:G1"/>
    <mergeCell ref="A44:F44"/>
    <mergeCell ref="F37:G37"/>
    <mergeCell ref="F26:G26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36:G36"/>
    <mergeCell ref="D36:E36"/>
    <mergeCell ref="D37:E37"/>
    <mergeCell ref="D38:E38"/>
    <mergeCell ref="D39:E39"/>
    <mergeCell ref="D40:E40"/>
    <mergeCell ref="B38:C38"/>
    <mergeCell ref="B39:C39"/>
    <mergeCell ref="B40:C40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22:C22"/>
    <mergeCell ref="D19:E19"/>
    <mergeCell ref="D20:E20"/>
    <mergeCell ref="D21:E21"/>
    <mergeCell ref="D22:E22"/>
    <mergeCell ref="F8:G8"/>
    <mergeCell ref="A13:G13"/>
    <mergeCell ref="B12:D12"/>
    <mergeCell ref="B20:C20"/>
    <mergeCell ref="B21:C21"/>
    <mergeCell ref="F19:G19"/>
    <mergeCell ref="F20:G20"/>
    <mergeCell ref="F21:G21"/>
    <mergeCell ref="B7:D7"/>
    <mergeCell ref="A42:F42"/>
    <mergeCell ref="E7:G7"/>
    <mergeCell ref="B18:C18"/>
    <mergeCell ref="B17:H17"/>
    <mergeCell ref="D18:E18"/>
    <mergeCell ref="F18:G18"/>
    <mergeCell ref="B19:C19"/>
    <mergeCell ref="B8:D8"/>
    <mergeCell ref="B9:D9"/>
    <mergeCell ref="B10:D10"/>
    <mergeCell ref="B11:D11"/>
    <mergeCell ref="F12:G12"/>
    <mergeCell ref="F11:G11"/>
    <mergeCell ref="F10:G10"/>
    <mergeCell ref="F9:G9"/>
  </mergeCells>
  <phoneticPr fontId="0" type="noConversion"/>
  <pageMargins left="1.1811023622047245" right="0.59055118110236227" top="0.98425196850393704" bottom="0.98425196850393704" header="0.51181102362204722" footer="0.51181102362204722"/>
  <pageSetup paperSize="9" orientation="portrait" horizontalDpi="300" verticalDpi="300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3"/>
  <sheetViews>
    <sheetView showGridLines="0" topLeftCell="A28" workbookViewId="0">
      <selection activeCell="H37" sqref="H37"/>
    </sheetView>
  </sheetViews>
  <sheetFormatPr baseColWidth="10" defaultRowHeight="13.2" x14ac:dyDescent="0.25"/>
  <cols>
    <col min="1" max="1" width="17.77734375" customWidth="1"/>
    <col min="2" max="7" width="5.77734375" customWidth="1"/>
    <col min="8" max="8" width="10.77734375" customWidth="1"/>
  </cols>
  <sheetData>
    <row r="1" spans="1:7" s="2" customFormat="1" ht="19.95" customHeight="1" x14ac:dyDescent="0.25">
      <c r="A1" s="53" t="s">
        <v>86</v>
      </c>
      <c r="B1" s="54"/>
      <c r="C1" s="54"/>
      <c r="D1" s="54"/>
      <c r="E1" s="54"/>
      <c r="F1" s="54"/>
      <c r="G1" s="54"/>
    </row>
    <row r="3" spans="1:7" ht="24.6" x14ac:dyDescent="0.4">
      <c r="A3" s="14" t="s">
        <v>29</v>
      </c>
    </row>
    <row r="4" spans="1:7" ht="10.050000000000001" customHeight="1" x14ac:dyDescent="0.4">
      <c r="A4" s="1"/>
    </row>
    <row r="5" spans="1:7" s="2" customFormat="1" ht="19.95" customHeight="1" x14ac:dyDescent="0.3">
      <c r="A5" s="10" t="s">
        <v>55</v>
      </c>
    </row>
    <row r="6" spans="1:7" ht="10.050000000000001" customHeight="1" x14ac:dyDescent="0.4">
      <c r="A6" s="1"/>
    </row>
    <row r="7" spans="1:7" ht="19.95" customHeight="1" x14ac:dyDescent="0.25">
      <c r="A7" s="9" t="s">
        <v>44</v>
      </c>
      <c r="B7" s="35" t="s">
        <v>45</v>
      </c>
      <c r="C7" s="36"/>
      <c r="D7" s="37"/>
      <c r="E7" s="35" t="s">
        <v>46</v>
      </c>
      <c r="F7" s="36"/>
      <c r="G7" s="37"/>
    </row>
    <row r="8" spans="1:7" s="2" customFormat="1" ht="19.95" customHeight="1" x14ac:dyDescent="0.25">
      <c r="A8" s="16" t="s">
        <v>2</v>
      </c>
      <c r="B8" s="45" t="s">
        <v>6</v>
      </c>
      <c r="C8" s="47"/>
      <c r="D8" s="48"/>
      <c r="E8" s="29">
        <v>20</v>
      </c>
      <c r="F8" s="50" t="s">
        <v>47</v>
      </c>
      <c r="G8" s="51"/>
    </row>
    <row r="9" spans="1:7" s="2" customFormat="1" ht="19.95" customHeight="1" x14ac:dyDescent="0.25">
      <c r="A9" s="16" t="s">
        <v>3</v>
      </c>
      <c r="B9" s="49" t="s">
        <v>7</v>
      </c>
      <c r="C9" s="47"/>
      <c r="D9" s="48"/>
      <c r="E9" s="29">
        <v>35</v>
      </c>
      <c r="F9" s="50" t="s">
        <v>47</v>
      </c>
      <c r="G9" s="51"/>
    </row>
    <row r="10" spans="1:7" s="2" customFormat="1" ht="19.95" customHeight="1" x14ac:dyDescent="0.25">
      <c r="A10" s="16" t="s">
        <v>4</v>
      </c>
      <c r="B10" s="45"/>
      <c r="C10" s="47"/>
      <c r="D10" s="48"/>
      <c r="E10" s="29">
        <v>0</v>
      </c>
      <c r="F10" s="50" t="s">
        <v>47</v>
      </c>
      <c r="G10" s="51"/>
    </row>
    <row r="11" spans="1:7" s="2" customFormat="1" ht="19.95" customHeight="1" x14ac:dyDescent="0.25">
      <c r="A11" s="16" t="s">
        <v>5</v>
      </c>
      <c r="B11" s="45" t="s">
        <v>8</v>
      </c>
      <c r="C11" s="47"/>
      <c r="D11" s="48"/>
      <c r="E11" s="29">
        <v>60</v>
      </c>
      <c r="F11" s="50" t="s">
        <v>47</v>
      </c>
      <c r="G11" s="51"/>
    </row>
    <row r="12" spans="1:7" s="2" customFormat="1" ht="19.95" customHeight="1" x14ac:dyDescent="0.25">
      <c r="A12" s="17" t="s">
        <v>42</v>
      </c>
      <c r="B12" s="45" t="s">
        <v>48</v>
      </c>
      <c r="C12" s="47"/>
      <c r="D12" s="48"/>
      <c r="E12" s="29">
        <v>15</v>
      </c>
      <c r="F12" s="50" t="s">
        <v>43</v>
      </c>
      <c r="G12" s="51"/>
    </row>
    <row r="13" spans="1:7" s="2" customFormat="1" ht="19.95" customHeight="1" x14ac:dyDescent="0.3">
      <c r="A13" s="52" t="s">
        <v>1</v>
      </c>
      <c r="B13" s="52"/>
      <c r="C13" s="52"/>
      <c r="D13" s="52"/>
      <c r="E13" s="52"/>
      <c r="F13" s="52"/>
      <c r="G13" s="52"/>
    </row>
    <row r="14" spans="1:7" s="2" customFormat="1" ht="19.95" customHeight="1" x14ac:dyDescent="0.25"/>
    <row r="15" spans="1:7" s="2" customFormat="1" ht="19.95" customHeight="1" x14ac:dyDescent="0.3">
      <c r="A15" s="10" t="s">
        <v>56</v>
      </c>
    </row>
    <row r="16" spans="1:7" s="2" customFormat="1" ht="10.050000000000001" customHeight="1" x14ac:dyDescent="0.3">
      <c r="A16" s="3"/>
    </row>
    <row r="17" spans="1:8" s="2" customFormat="1" ht="19.95" customHeight="1" x14ac:dyDescent="0.3">
      <c r="A17" s="11" t="s">
        <v>45</v>
      </c>
      <c r="B17" s="42" t="s">
        <v>52</v>
      </c>
      <c r="C17" s="43"/>
      <c r="D17" s="43"/>
      <c r="E17" s="43"/>
      <c r="F17" s="43"/>
      <c r="G17" s="43"/>
      <c r="H17" s="44"/>
    </row>
    <row r="18" spans="1:8" s="2" customFormat="1" ht="19.95" customHeight="1" x14ac:dyDescent="0.25">
      <c r="A18" s="8"/>
      <c r="B18" s="40" t="s">
        <v>59</v>
      </c>
      <c r="C18" s="41"/>
      <c r="D18" s="40" t="s">
        <v>60</v>
      </c>
      <c r="E18" s="41"/>
      <c r="F18" s="40" t="s">
        <v>61</v>
      </c>
      <c r="G18" s="41"/>
      <c r="H18" s="12" t="s">
        <v>57</v>
      </c>
    </row>
    <row r="19" spans="1:8" s="2" customFormat="1" ht="19.95" customHeight="1" x14ac:dyDescent="0.25">
      <c r="A19" s="17" t="s">
        <v>49</v>
      </c>
      <c r="B19" s="45"/>
      <c r="C19" s="46"/>
      <c r="D19" s="45"/>
      <c r="E19" s="46"/>
      <c r="F19" s="45"/>
      <c r="G19" s="46"/>
      <c r="H19" s="15">
        <f t="shared" ref="H19:H37" si="0">SUM(B19:G19)</f>
        <v>0</v>
      </c>
    </row>
    <row r="20" spans="1:8" s="2" customFormat="1" ht="19.95" customHeight="1" x14ac:dyDescent="0.25">
      <c r="A20" s="17" t="s">
        <v>9</v>
      </c>
      <c r="B20" s="45"/>
      <c r="C20" s="46"/>
      <c r="D20" s="45"/>
      <c r="E20" s="46"/>
      <c r="F20" s="45"/>
      <c r="G20" s="46"/>
      <c r="H20" s="15">
        <f t="shared" si="0"/>
        <v>0</v>
      </c>
    </row>
    <row r="21" spans="1:8" s="2" customFormat="1" ht="19.95" customHeight="1" x14ac:dyDescent="0.25">
      <c r="A21" s="17" t="s">
        <v>10</v>
      </c>
      <c r="B21" s="45"/>
      <c r="C21" s="46"/>
      <c r="D21" s="45"/>
      <c r="E21" s="46"/>
      <c r="F21" s="45"/>
      <c r="G21" s="46"/>
      <c r="H21" s="15">
        <f t="shared" si="0"/>
        <v>0</v>
      </c>
    </row>
    <row r="22" spans="1:8" s="2" customFormat="1" ht="19.95" customHeight="1" x14ac:dyDescent="0.25">
      <c r="A22" s="17" t="s">
        <v>11</v>
      </c>
      <c r="B22" s="45"/>
      <c r="C22" s="46"/>
      <c r="D22" s="45"/>
      <c r="E22" s="46"/>
      <c r="F22" s="45"/>
      <c r="G22" s="46"/>
      <c r="H22" s="15">
        <f t="shared" si="0"/>
        <v>0</v>
      </c>
    </row>
    <row r="23" spans="1:8" s="2" customFormat="1" ht="19.95" customHeight="1" x14ac:dyDescent="0.25">
      <c r="A23" s="17" t="s">
        <v>12</v>
      </c>
      <c r="B23" s="45"/>
      <c r="C23" s="46"/>
      <c r="D23" s="45"/>
      <c r="E23" s="46"/>
      <c r="F23" s="45"/>
      <c r="G23" s="46"/>
      <c r="H23" s="15">
        <f t="shared" si="0"/>
        <v>0</v>
      </c>
    </row>
    <row r="24" spans="1:8" s="2" customFormat="1" ht="19.95" customHeight="1" x14ac:dyDescent="0.25">
      <c r="A24" s="17" t="s">
        <v>14</v>
      </c>
      <c r="B24" s="45">
        <v>1</v>
      </c>
      <c r="C24" s="46"/>
      <c r="D24" s="45">
        <v>1</v>
      </c>
      <c r="E24" s="46"/>
      <c r="F24" s="45"/>
      <c r="G24" s="46"/>
      <c r="H24" s="15">
        <f t="shared" si="0"/>
        <v>2</v>
      </c>
    </row>
    <row r="25" spans="1:8" s="2" customFormat="1" ht="19.95" customHeight="1" x14ac:dyDescent="0.25">
      <c r="A25" s="17" t="s">
        <v>13</v>
      </c>
      <c r="B25" s="45">
        <v>1</v>
      </c>
      <c r="C25" s="46"/>
      <c r="D25" s="45">
        <v>1</v>
      </c>
      <c r="E25" s="46"/>
      <c r="F25" s="45"/>
      <c r="G25" s="46"/>
      <c r="H25" s="15">
        <f t="shared" si="0"/>
        <v>2</v>
      </c>
    </row>
    <row r="26" spans="1:8" s="2" customFormat="1" ht="19.95" customHeight="1" x14ac:dyDescent="0.25">
      <c r="A26" s="17" t="s">
        <v>15</v>
      </c>
      <c r="B26" s="45">
        <v>1</v>
      </c>
      <c r="C26" s="46"/>
      <c r="D26" s="45">
        <v>1</v>
      </c>
      <c r="E26" s="46"/>
      <c r="F26" s="45"/>
      <c r="G26" s="46"/>
      <c r="H26" s="15">
        <f t="shared" si="0"/>
        <v>2</v>
      </c>
    </row>
    <row r="27" spans="1:8" s="2" customFormat="1" ht="19.95" customHeight="1" x14ac:dyDescent="0.25">
      <c r="A27" s="17" t="s">
        <v>16</v>
      </c>
      <c r="B27" s="45">
        <v>1</v>
      </c>
      <c r="C27" s="46"/>
      <c r="D27" s="45">
        <v>1</v>
      </c>
      <c r="E27" s="46"/>
      <c r="F27" s="45"/>
      <c r="G27" s="46"/>
      <c r="H27" s="15">
        <f t="shared" si="0"/>
        <v>2</v>
      </c>
    </row>
    <row r="28" spans="1:8" s="2" customFormat="1" ht="19.95" customHeight="1" x14ac:dyDescent="0.25">
      <c r="A28" s="17" t="s">
        <v>17</v>
      </c>
      <c r="B28" s="45">
        <v>1</v>
      </c>
      <c r="C28" s="46"/>
      <c r="D28" s="45"/>
      <c r="E28" s="46"/>
      <c r="F28" s="45"/>
      <c r="G28" s="46"/>
      <c r="H28" s="15">
        <f t="shared" si="0"/>
        <v>1</v>
      </c>
    </row>
    <row r="29" spans="1:8" s="2" customFormat="1" ht="19.95" customHeight="1" x14ac:dyDescent="0.25">
      <c r="A29" s="17" t="s">
        <v>18</v>
      </c>
      <c r="B29" s="45"/>
      <c r="C29" s="46"/>
      <c r="D29" s="45"/>
      <c r="E29" s="46"/>
      <c r="F29" s="45"/>
      <c r="G29" s="46"/>
      <c r="H29" s="15">
        <f t="shared" si="0"/>
        <v>0</v>
      </c>
    </row>
    <row r="30" spans="1:8" s="2" customFormat="1" ht="19.95" customHeight="1" x14ac:dyDescent="0.25">
      <c r="A30" s="17" t="s">
        <v>19</v>
      </c>
      <c r="B30" s="45"/>
      <c r="C30" s="46"/>
      <c r="D30" s="45">
        <v>1</v>
      </c>
      <c r="E30" s="46"/>
      <c r="F30" s="45"/>
      <c r="G30" s="46"/>
      <c r="H30" s="15">
        <f t="shared" si="0"/>
        <v>1</v>
      </c>
    </row>
    <row r="31" spans="1:8" s="2" customFormat="1" ht="19.95" customHeight="1" x14ac:dyDescent="0.25">
      <c r="A31" s="17" t="s">
        <v>20</v>
      </c>
      <c r="B31" s="45">
        <v>1</v>
      </c>
      <c r="C31" s="46"/>
      <c r="D31" s="45">
        <v>1</v>
      </c>
      <c r="E31" s="46"/>
      <c r="F31" s="45"/>
      <c r="G31" s="46"/>
      <c r="H31" s="15">
        <f t="shared" si="0"/>
        <v>2</v>
      </c>
    </row>
    <row r="32" spans="1:8" s="2" customFormat="1" ht="19.95" customHeight="1" x14ac:dyDescent="0.25">
      <c r="A32" s="17" t="s">
        <v>21</v>
      </c>
      <c r="B32" s="45">
        <v>2</v>
      </c>
      <c r="C32" s="46"/>
      <c r="D32" s="45">
        <v>1</v>
      </c>
      <c r="E32" s="46"/>
      <c r="F32" s="45"/>
      <c r="G32" s="46"/>
      <c r="H32" s="15">
        <f t="shared" si="0"/>
        <v>3</v>
      </c>
    </row>
    <row r="33" spans="1:8" s="2" customFormat="1" ht="19.95" customHeight="1" x14ac:dyDescent="0.25">
      <c r="A33" s="17" t="s">
        <v>22</v>
      </c>
      <c r="B33" s="45">
        <v>2</v>
      </c>
      <c r="C33" s="46"/>
      <c r="D33" s="45">
        <v>1</v>
      </c>
      <c r="E33" s="46"/>
      <c r="F33" s="45">
        <v>1</v>
      </c>
      <c r="G33" s="46"/>
      <c r="H33" s="15">
        <f t="shared" si="0"/>
        <v>4</v>
      </c>
    </row>
    <row r="34" spans="1:8" s="2" customFormat="1" ht="19.95" customHeight="1" x14ac:dyDescent="0.25">
      <c r="A34" s="17" t="s">
        <v>23</v>
      </c>
      <c r="B34" s="45">
        <v>2</v>
      </c>
      <c r="C34" s="46"/>
      <c r="D34" s="45"/>
      <c r="E34" s="46"/>
      <c r="F34" s="45">
        <v>1</v>
      </c>
      <c r="G34" s="46"/>
      <c r="H34" s="15">
        <f t="shared" si="0"/>
        <v>3</v>
      </c>
    </row>
    <row r="35" spans="1:8" s="2" customFormat="1" ht="19.95" customHeight="1" x14ac:dyDescent="0.25">
      <c r="A35" s="17" t="s">
        <v>24</v>
      </c>
      <c r="B35" s="45">
        <v>2</v>
      </c>
      <c r="C35" s="46"/>
      <c r="D35" s="45"/>
      <c r="E35" s="46"/>
      <c r="F35" s="45">
        <v>1</v>
      </c>
      <c r="G35" s="46"/>
      <c r="H35" s="15">
        <f t="shared" si="0"/>
        <v>3</v>
      </c>
    </row>
    <row r="36" spans="1:8" s="2" customFormat="1" ht="19.95" customHeight="1" x14ac:dyDescent="0.25">
      <c r="A36" s="17" t="s">
        <v>25</v>
      </c>
      <c r="B36" s="45">
        <v>1</v>
      </c>
      <c r="C36" s="46"/>
      <c r="D36" s="45"/>
      <c r="E36" s="46"/>
      <c r="F36" s="45">
        <v>1</v>
      </c>
      <c r="G36" s="46"/>
      <c r="H36" s="15">
        <f t="shared" si="0"/>
        <v>2</v>
      </c>
    </row>
    <row r="37" spans="1:8" s="2" customFormat="1" ht="19.95" customHeight="1" x14ac:dyDescent="0.25">
      <c r="A37" s="17" t="s">
        <v>26</v>
      </c>
      <c r="B37" s="45"/>
      <c r="C37" s="46"/>
      <c r="D37" s="45"/>
      <c r="E37" s="46"/>
      <c r="F37" s="45">
        <v>1</v>
      </c>
      <c r="G37" s="46"/>
      <c r="H37" s="15">
        <f t="shared" si="0"/>
        <v>1</v>
      </c>
    </row>
    <row r="38" spans="1:8" s="2" customFormat="1" ht="19.95" customHeight="1" x14ac:dyDescent="0.25">
      <c r="A38" s="4"/>
      <c r="B38" s="5"/>
      <c r="C38" s="5"/>
      <c r="D38" s="5"/>
      <c r="E38" s="5"/>
      <c r="F38" s="5"/>
      <c r="G38" s="5"/>
      <c r="H38" s="4"/>
    </row>
    <row r="39" spans="1:8" s="2" customFormat="1" ht="19.95" customHeight="1" x14ac:dyDescent="0.25">
      <c r="A39" s="38" t="s">
        <v>28</v>
      </c>
      <c r="B39" s="39"/>
      <c r="C39" s="39"/>
      <c r="D39" s="39"/>
      <c r="E39" s="39"/>
      <c r="F39" s="39"/>
      <c r="G39" s="6"/>
      <c r="H39" s="18">
        <f>SUM(H19:H37)</f>
        <v>28</v>
      </c>
    </row>
    <row r="40" spans="1:8" s="2" customFormat="1" ht="10.050000000000001" customHeight="1" x14ac:dyDescent="0.25">
      <c r="A40" s="20"/>
      <c r="B40" s="20"/>
      <c r="C40" s="20"/>
      <c r="D40" s="20"/>
      <c r="E40" s="21"/>
      <c r="F40" s="21"/>
      <c r="G40" s="6"/>
      <c r="H40" s="13"/>
    </row>
    <row r="41" spans="1:8" s="2" customFormat="1" ht="19.95" customHeight="1" x14ac:dyDescent="0.25">
      <c r="A41" s="38" t="s">
        <v>58</v>
      </c>
      <c r="B41" s="39"/>
      <c r="C41" s="39"/>
      <c r="D41" s="39"/>
      <c r="E41" s="39"/>
      <c r="F41" s="39"/>
      <c r="G41" s="6"/>
      <c r="H41" s="18">
        <f>PRODUCT(H39/8)</f>
        <v>3.5</v>
      </c>
    </row>
    <row r="42" spans="1:8" s="2" customFormat="1" ht="10.050000000000001" customHeight="1" x14ac:dyDescent="0.25">
      <c r="A42" s="20"/>
      <c r="B42" s="20"/>
      <c r="C42" s="20"/>
      <c r="D42" s="20"/>
      <c r="E42" s="21"/>
      <c r="F42" s="21"/>
      <c r="G42" s="6"/>
      <c r="H42" s="13"/>
    </row>
    <row r="43" spans="1:8" s="2" customFormat="1" ht="19.95" customHeight="1" x14ac:dyDescent="0.3">
      <c r="A43" s="55" t="s">
        <v>78</v>
      </c>
      <c r="B43" s="39"/>
      <c r="C43" s="39"/>
      <c r="D43" s="39"/>
      <c r="E43" s="39"/>
      <c r="F43" s="39"/>
      <c r="G43" s="7"/>
      <c r="H43" s="19">
        <f>PRODUCT(H41*1.7)</f>
        <v>5.95</v>
      </c>
    </row>
  </sheetData>
  <sheetProtection password="D7D9" sheet="1"/>
  <customSheetViews>
    <customSheetView guid="{DC8263F6-78EE-4133-B54D-FAC56A7D98DB}" showGridLines="0" topLeftCell="A28">
      <selection activeCell="H37" sqref="H37"/>
      <pageMargins left="1.1811023622047245" right="0.59055118110236227" top="0.98425196850393704" bottom="0.98425196850393704" header="0.51181102362204722" footer="0.51181102362204722"/>
      <pageSetup paperSize="9" orientation="portrait" horizontalDpi="300" verticalDpi="300" r:id="rId1"/>
      <headerFooter alignWithMargins="0"/>
    </customSheetView>
  </customSheetViews>
  <mergeCells count="78">
    <mergeCell ref="B9:D9"/>
    <mergeCell ref="F9:G9"/>
    <mergeCell ref="A1:G1"/>
    <mergeCell ref="B7:D7"/>
    <mergeCell ref="E7:G7"/>
    <mergeCell ref="B8:D8"/>
    <mergeCell ref="F8:G8"/>
    <mergeCell ref="B19:C19"/>
    <mergeCell ref="D19:E19"/>
    <mergeCell ref="F19:G19"/>
    <mergeCell ref="B10:D10"/>
    <mergeCell ref="F10:G10"/>
    <mergeCell ref="B11:D11"/>
    <mergeCell ref="F11:G11"/>
    <mergeCell ref="B12:D12"/>
    <mergeCell ref="F12:G12"/>
    <mergeCell ref="A13:G13"/>
    <mergeCell ref="B17:H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A39:F39"/>
    <mergeCell ref="A41:F41"/>
    <mergeCell ref="A43:F43"/>
    <mergeCell ref="B36:C36"/>
    <mergeCell ref="D36:E36"/>
    <mergeCell ref="F36:G36"/>
    <mergeCell ref="B37:C37"/>
    <mergeCell ref="D37:E37"/>
    <mergeCell ref="F37:G37"/>
  </mergeCells>
  <pageMargins left="1.1811023622047245" right="0.59055118110236227" top="0.98425196850393704" bottom="0.98425196850393704" header="0.51181102362204722" footer="0.51181102362204722"/>
  <pageSetup paperSize="9" orientation="portrait" horizontalDpi="300" verticalDpi="300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9"/>
  <sheetViews>
    <sheetView topLeftCell="A24" workbookViewId="0">
      <selection activeCell="H45" sqref="H45"/>
    </sheetView>
  </sheetViews>
  <sheetFormatPr baseColWidth="10" defaultRowHeight="13.2" x14ac:dyDescent="0.25"/>
  <cols>
    <col min="1" max="1" width="17.77734375" customWidth="1"/>
    <col min="2" max="7" width="5.77734375" customWidth="1"/>
    <col min="8" max="8" width="10.77734375" customWidth="1"/>
  </cols>
  <sheetData>
    <row r="1" spans="1:8" s="2" customFormat="1" ht="19.95" customHeight="1" x14ac:dyDescent="0.25">
      <c r="A1" s="53" t="s">
        <v>41</v>
      </c>
      <c r="B1" s="54"/>
      <c r="C1" s="54"/>
      <c r="D1" s="54"/>
      <c r="E1" s="54"/>
      <c r="F1" s="54"/>
      <c r="G1" s="54"/>
    </row>
    <row r="3" spans="1:8" ht="25.05" customHeight="1" x14ac:dyDescent="0.4">
      <c r="A3" s="14" t="s">
        <v>62</v>
      </c>
    </row>
    <row r="4" spans="1:8" ht="10.050000000000001" customHeight="1" x14ac:dyDescent="0.4">
      <c r="A4" s="1"/>
    </row>
    <row r="5" spans="1:8" s="2" customFormat="1" ht="19.95" customHeight="1" x14ac:dyDescent="0.3">
      <c r="A5" s="10" t="s">
        <v>55</v>
      </c>
    </row>
    <row r="6" spans="1:8" ht="10.050000000000001" customHeight="1" x14ac:dyDescent="0.4">
      <c r="A6" s="1"/>
    </row>
    <row r="7" spans="1:8" ht="19.95" customHeight="1" x14ac:dyDescent="0.25">
      <c r="A7" s="9" t="s">
        <v>44</v>
      </c>
      <c r="B7" s="35" t="s">
        <v>45</v>
      </c>
      <c r="C7" s="36"/>
      <c r="D7" s="37"/>
      <c r="E7" s="35" t="s">
        <v>46</v>
      </c>
      <c r="F7" s="36"/>
      <c r="G7" s="37"/>
    </row>
    <row r="8" spans="1:8" ht="19.95" customHeight="1" x14ac:dyDescent="0.25">
      <c r="A8" s="16" t="s">
        <v>31</v>
      </c>
      <c r="B8" s="45" t="s">
        <v>64</v>
      </c>
      <c r="C8" s="56"/>
      <c r="D8" s="57"/>
      <c r="E8" s="29">
        <v>20</v>
      </c>
      <c r="F8" s="50" t="s">
        <v>47</v>
      </c>
      <c r="G8" s="58"/>
    </row>
    <row r="9" spans="1:8" s="2" customFormat="1" ht="19.95" customHeight="1" x14ac:dyDescent="0.25">
      <c r="A9" s="16" t="s">
        <v>32</v>
      </c>
      <c r="B9" s="49" t="s">
        <v>65</v>
      </c>
      <c r="C9" s="56"/>
      <c r="D9" s="57"/>
      <c r="E9" s="29">
        <v>30</v>
      </c>
      <c r="F9" s="50" t="s">
        <v>47</v>
      </c>
      <c r="G9" s="58"/>
    </row>
    <row r="10" spans="1:8" s="2" customFormat="1" ht="19.95" customHeight="1" x14ac:dyDescent="0.25">
      <c r="A10" s="16" t="s">
        <v>63</v>
      </c>
      <c r="B10" s="49" t="s">
        <v>66</v>
      </c>
      <c r="C10" s="47"/>
      <c r="D10" s="48"/>
      <c r="E10" s="29">
        <v>0</v>
      </c>
      <c r="F10" s="50" t="s">
        <v>47</v>
      </c>
      <c r="G10" s="51"/>
    </row>
    <row r="11" spans="1:8" s="2" customFormat="1" ht="19.95" customHeight="1" x14ac:dyDescent="0.25">
      <c r="A11" s="22" t="s">
        <v>67</v>
      </c>
      <c r="B11" s="59"/>
      <c r="C11" s="60"/>
      <c r="D11" s="60"/>
      <c r="E11" s="30"/>
      <c r="F11" s="50" t="s">
        <v>47</v>
      </c>
      <c r="G11" s="51"/>
    </row>
    <row r="12" spans="1:8" s="2" customFormat="1" ht="19.95" customHeight="1" x14ac:dyDescent="0.3">
      <c r="A12" s="52" t="s">
        <v>1</v>
      </c>
      <c r="B12" s="52"/>
      <c r="C12" s="52"/>
      <c r="D12" s="52"/>
      <c r="E12" s="52"/>
      <c r="F12" s="52"/>
      <c r="G12" s="52"/>
    </row>
    <row r="13" spans="1:8" s="2" customFormat="1" ht="19.95" customHeight="1" x14ac:dyDescent="0.25"/>
    <row r="14" spans="1:8" s="2" customFormat="1" ht="19.95" customHeight="1" x14ac:dyDescent="0.3">
      <c r="A14" s="10" t="s">
        <v>56</v>
      </c>
    </row>
    <row r="15" spans="1:8" s="2" customFormat="1" ht="10.050000000000001" customHeight="1" x14ac:dyDescent="0.3">
      <c r="A15" s="3"/>
    </row>
    <row r="16" spans="1:8" s="2" customFormat="1" ht="19.95" customHeight="1" x14ac:dyDescent="0.3">
      <c r="A16" s="11" t="s">
        <v>45</v>
      </c>
      <c r="B16" s="42" t="s">
        <v>52</v>
      </c>
      <c r="C16" s="43"/>
      <c r="D16" s="43"/>
      <c r="E16" s="43"/>
      <c r="F16" s="43"/>
      <c r="G16" s="43"/>
      <c r="H16" s="44"/>
    </row>
    <row r="17" spans="1:8" s="2" customFormat="1" ht="19.95" customHeight="1" x14ac:dyDescent="0.25">
      <c r="A17" s="8"/>
      <c r="B17" s="40" t="s">
        <v>30</v>
      </c>
      <c r="C17" s="41"/>
      <c r="D17" s="61" t="s">
        <v>63</v>
      </c>
      <c r="E17" s="62"/>
      <c r="F17" s="40" t="s">
        <v>0</v>
      </c>
      <c r="G17" s="41"/>
      <c r="H17" s="12" t="s">
        <v>57</v>
      </c>
    </row>
    <row r="18" spans="1:8" s="2" customFormat="1" ht="19.95" customHeight="1" x14ac:dyDescent="0.25">
      <c r="A18" s="17" t="s">
        <v>10</v>
      </c>
      <c r="B18" s="45">
        <v>1</v>
      </c>
      <c r="C18" s="46"/>
      <c r="D18" s="45"/>
      <c r="E18" s="46"/>
      <c r="F18" s="45"/>
      <c r="G18" s="46"/>
      <c r="H18" s="15">
        <f t="shared" ref="H18:H32" si="0">SUM(B18:G18)</f>
        <v>1</v>
      </c>
    </row>
    <row r="19" spans="1:8" s="2" customFormat="1" ht="19.95" customHeight="1" x14ac:dyDescent="0.25">
      <c r="A19" s="17" t="s">
        <v>11</v>
      </c>
      <c r="B19" s="45">
        <v>1</v>
      </c>
      <c r="C19" s="46"/>
      <c r="D19" s="45"/>
      <c r="E19" s="46"/>
      <c r="F19" s="45"/>
      <c r="G19" s="46"/>
      <c r="H19" s="15">
        <f t="shared" si="0"/>
        <v>1</v>
      </c>
    </row>
    <row r="20" spans="1:8" s="2" customFormat="1" ht="19.95" customHeight="1" x14ac:dyDescent="0.25">
      <c r="A20" s="17" t="s">
        <v>12</v>
      </c>
      <c r="B20" s="45">
        <v>1</v>
      </c>
      <c r="C20" s="46"/>
      <c r="D20" s="45">
        <v>1</v>
      </c>
      <c r="E20" s="46"/>
      <c r="F20" s="45"/>
      <c r="G20" s="46"/>
      <c r="H20" s="15">
        <f t="shared" si="0"/>
        <v>2</v>
      </c>
    </row>
    <row r="21" spans="1:8" s="2" customFormat="1" ht="19.95" customHeight="1" x14ac:dyDescent="0.25">
      <c r="A21" s="17" t="s">
        <v>14</v>
      </c>
      <c r="B21" s="45">
        <v>1</v>
      </c>
      <c r="C21" s="46"/>
      <c r="D21" s="45">
        <v>1</v>
      </c>
      <c r="E21" s="46"/>
      <c r="F21" s="45"/>
      <c r="G21" s="46"/>
      <c r="H21" s="15">
        <f t="shared" si="0"/>
        <v>2</v>
      </c>
    </row>
    <row r="22" spans="1:8" s="2" customFormat="1" ht="19.95" customHeight="1" x14ac:dyDescent="0.25">
      <c r="A22" s="17" t="s">
        <v>13</v>
      </c>
      <c r="B22" s="45">
        <v>1</v>
      </c>
      <c r="C22" s="46"/>
      <c r="D22" s="45">
        <v>1</v>
      </c>
      <c r="E22" s="46"/>
      <c r="F22" s="45"/>
      <c r="G22" s="46"/>
      <c r="H22" s="15">
        <f t="shared" si="0"/>
        <v>2</v>
      </c>
    </row>
    <row r="23" spans="1:8" s="2" customFormat="1" ht="19.95" customHeight="1" x14ac:dyDescent="0.25">
      <c r="A23" s="17" t="s">
        <v>15</v>
      </c>
      <c r="B23" s="45">
        <v>1</v>
      </c>
      <c r="C23" s="46"/>
      <c r="D23" s="45">
        <v>1</v>
      </c>
      <c r="E23" s="46"/>
      <c r="F23" s="45"/>
      <c r="G23" s="46"/>
      <c r="H23" s="15">
        <f t="shared" si="0"/>
        <v>2</v>
      </c>
    </row>
    <row r="24" spans="1:8" s="2" customFormat="1" ht="19.95" customHeight="1" x14ac:dyDescent="0.25">
      <c r="A24" s="17" t="s">
        <v>16</v>
      </c>
      <c r="B24" s="45">
        <v>1</v>
      </c>
      <c r="C24" s="46"/>
      <c r="D24" s="45">
        <v>1</v>
      </c>
      <c r="E24" s="46"/>
      <c r="F24" s="45"/>
      <c r="G24" s="46"/>
      <c r="H24" s="15">
        <f t="shared" si="0"/>
        <v>2</v>
      </c>
    </row>
    <row r="25" spans="1:8" s="2" customFormat="1" ht="19.95" customHeight="1" x14ac:dyDescent="0.25">
      <c r="A25" s="17" t="s">
        <v>17</v>
      </c>
      <c r="B25" s="45">
        <v>1</v>
      </c>
      <c r="C25" s="46"/>
      <c r="D25" s="45">
        <v>1</v>
      </c>
      <c r="E25" s="46"/>
      <c r="F25" s="45"/>
      <c r="G25" s="46"/>
      <c r="H25" s="15">
        <f t="shared" si="0"/>
        <v>2</v>
      </c>
    </row>
    <row r="26" spans="1:8" s="2" customFormat="1" ht="19.95" customHeight="1" x14ac:dyDescent="0.25">
      <c r="A26" s="17" t="s">
        <v>18</v>
      </c>
      <c r="B26" s="45">
        <v>1</v>
      </c>
      <c r="C26" s="46"/>
      <c r="D26" s="45">
        <v>1</v>
      </c>
      <c r="E26" s="46"/>
      <c r="F26" s="45"/>
      <c r="G26" s="46"/>
      <c r="H26" s="15">
        <f t="shared" si="0"/>
        <v>2</v>
      </c>
    </row>
    <row r="27" spans="1:8" s="2" customFormat="1" ht="19.95" customHeight="1" x14ac:dyDescent="0.25">
      <c r="A27" s="17" t="s">
        <v>19</v>
      </c>
      <c r="B27" s="45">
        <v>1</v>
      </c>
      <c r="C27" s="46"/>
      <c r="D27" s="45">
        <v>1</v>
      </c>
      <c r="E27" s="46"/>
      <c r="F27" s="45"/>
      <c r="G27" s="46"/>
      <c r="H27" s="15">
        <f t="shared" si="0"/>
        <v>2</v>
      </c>
    </row>
    <row r="28" spans="1:8" s="2" customFormat="1" ht="19.95" customHeight="1" x14ac:dyDescent="0.25">
      <c r="A28" s="17" t="s">
        <v>20</v>
      </c>
      <c r="B28" s="45">
        <v>1</v>
      </c>
      <c r="C28" s="46"/>
      <c r="D28" s="45"/>
      <c r="E28" s="46"/>
      <c r="F28" s="45"/>
      <c r="G28" s="46"/>
      <c r="H28" s="15">
        <f t="shared" si="0"/>
        <v>1</v>
      </c>
    </row>
    <row r="29" spans="1:8" s="2" customFormat="1" ht="19.95" customHeight="1" x14ac:dyDescent="0.25">
      <c r="A29" s="17" t="s">
        <v>21</v>
      </c>
      <c r="B29" s="45">
        <v>1</v>
      </c>
      <c r="C29" s="46"/>
      <c r="D29" s="45"/>
      <c r="E29" s="46"/>
      <c r="F29" s="45"/>
      <c r="G29" s="46"/>
      <c r="H29" s="15">
        <f t="shared" si="0"/>
        <v>1</v>
      </c>
    </row>
    <row r="30" spans="1:8" s="2" customFormat="1" ht="19.95" customHeight="1" x14ac:dyDescent="0.25">
      <c r="A30" s="17" t="s">
        <v>22</v>
      </c>
      <c r="B30" s="45">
        <v>1</v>
      </c>
      <c r="C30" s="46"/>
      <c r="D30" s="45"/>
      <c r="E30" s="46"/>
      <c r="F30" s="45"/>
      <c r="G30" s="46"/>
      <c r="H30" s="15">
        <f t="shared" si="0"/>
        <v>1</v>
      </c>
    </row>
    <row r="31" spans="1:8" s="2" customFormat="1" ht="19.95" customHeight="1" x14ac:dyDescent="0.25">
      <c r="A31" s="17" t="s">
        <v>23</v>
      </c>
      <c r="B31" s="45">
        <v>1</v>
      </c>
      <c r="C31" s="46"/>
      <c r="D31" s="45"/>
      <c r="E31" s="46"/>
      <c r="F31" s="45"/>
      <c r="G31" s="46"/>
      <c r="H31" s="15">
        <f t="shared" si="0"/>
        <v>1</v>
      </c>
    </row>
    <row r="32" spans="1:8" s="2" customFormat="1" ht="19.95" customHeight="1" x14ac:dyDescent="0.25">
      <c r="A32" s="17" t="s">
        <v>24</v>
      </c>
      <c r="B32" s="45">
        <v>1</v>
      </c>
      <c r="C32" s="46"/>
      <c r="D32" s="45"/>
      <c r="E32" s="46"/>
      <c r="F32" s="45"/>
      <c r="G32" s="46"/>
      <c r="H32" s="15">
        <f t="shared" si="0"/>
        <v>1</v>
      </c>
    </row>
    <row r="33" spans="1:8" s="2" customFormat="1" ht="19.95" customHeight="1" x14ac:dyDescent="0.25">
      <c r="A33" s="17" t="s">
        <v>68</v>
      </c>
      <c r="B33" s="45"/>
      <c r="C33" s="46"/>
      <c r="D33" s="45"/>
      <c r="E33" s="46"/>
      <c r="F33" s="45">
        <v>1</v>
      </c>
      <c r="G33" s="46"/>
      <c r="H33" s="15">
        <f>F33*8</f>
        <v>8</v>
      </c>
    </row>
    <row r="34" spans="1:8" s="2" customFormat="1" ht="19.95" customHeight="1" x14ac:dyDescent="0.25">
      <c r="A34" s="4"/>
      <c r="B34" s="5"/>
      <c r="C34" s="5"/>
      <c r="D34" s="5"/>
      <c r="E34" s="5"/>
      <c r="F34" s="5"/>
      <c r="G34" s="5"/>
      <c r="H34" s="4"/>
    </row>
    <row r="35" spans="1:8" s="2" customFormat="1" ht="19.95" customHeight="1" x14ac:dyDescent="0.25">
      <c r="A35" s="38" t="s">
        <v>28</v>
      </c>
      <c r="B35" s="39"/>
      <c r="C35" s="39"/>
      <c r="D35" s="39"/>
      <c r="E35" s="39"/>
      <c r="F35" s="39"/>
      <c r="G35" s="6"/>
      <c r="H35" s="31">
        <f>SUM(H18:H33)</f>
        <v>31</v>
      </c>
    </row>
    <row r="36" spans="1:8" s="2" customFormat="1" ht="10.050000000000001" customHeight="1" x14ac:dyDescent="0.25">
      <c r="A36" s="20"/>
      <c r="B36" s="20"/>
      <c r="C36" s="20"/>
      <c r="D36" s="20"/>
      <c r="E36" s="21"/>
      <c r="F36" s="21"/>
      <c r="G36" s="6"/>
      <c r="H36" s="32"/>
    </row>
    <row r="37" spans="1:8" s="2" customFormat="1" ht="19.95" customHeight="1" x14ac:dyDescent="0.25">
      <c r="A37" s="38" t="s">
        <v>58</v>
      </c>
      <c r="B37" s="39"/>
      <c r="C37" s="39"/>
      <c r="D37" s="39"/>
      <c r="E37" s="39"/>
      <c r="F37" s="39"/>
      <c r="G37" s="6"/>
      <c r="H37" s="31">
        <f>PRODUCT(H35/8)</f>
        <v>3.875</v>
      </c>
    </row>
    <row r="38" spans="1:8" s="2" customFormat="1" ht="10.050000000000001" customHeight="1" x14ac:dyDescent="0.25">
      <c r="A38" s="20"/>
      <c r="B38" s="20"/>
      <c r="C38" s="20"/>
      <c r="D38" s="20"/>
      <c r="E38" s="21"/>
      <c r="F38" s="21"/>
      <c r="G38" s="6"/>
      <c r="H38" s="32"/>
    </row>
    <row r="39" spans="1:8" s="2" customFormat="1" ht="19.95" customHeight="1" x14ac:dyDescent="0.3">
      <c r="A39" s="55" t="s">
        <v>78</v>
      </c>
      <c r="B39" s="39"/>
      <c r="C39" s="39"/>
      <c r="D39" s="39"/>
      <c r="E39" s="39"/>
      <c r="F39" s="39"/>
      <c r="G39" s="7"/>
      <c r="H39" s="33">
        <f>PRODUCT(H37*1.7)</f>
        <v>6.5874999999999995</v>
      </c>
    </row>
  </sheetData>
  <sheetProtection password="D7D9" sheet="1"/>
  <customSheetViews>
    <customSheetView guid="{DC8263F6-78EE-4133-B54D-FAC56A7D98DB}" topLeftCell="A24">
      <selection activeCell="H45" sqref="H45"/>
      <pageMargins left="1.1811023622047245" right="0.59055118110236227" top="0.98425196850393704" bottom="0.98425196850393704" header="0.51181102362204722" footer="0.51181102362204722"/>
      <pageSetup paperSize="9" orientation="portrait" horizontalDpi="300" verticalDpi="300"/>
      <headerFooter alignWithMargins="0"/>
    </customSheetView>
  </customSheetViews>
  <mergeCells count="67">
    <mergeCell ref="A1:G1"/>
    <mergeCell ref="B7:D7"/>
    <mergeCell ref="E7:G7"/>
    <mergeCell ref="B18:C18"/>
    <mergeCell ref="D18:E18"/>
    <mergeCell ref="F18:G18"/>
    <mergeCell ref="A12:G12"/>
    <mergeCell ref="B16:H16"/>
    <mergeCell ref="B17:C17"/>
    <mergeCell ref="D17:E17"/>
    <mergeCell ref="F17:G17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D33:E33"/>
    <mergeCell ref="F33:G33"/>
    <mergeCell ref="B31:C31"/>
    <mergeCell ref="D31:E31"/>
    <mergeCell ref="F31:G31"/>
    <mergeCell ref="B32:C32"/>
    <mergeCell ref="D32:E32"/>
    <mergeCell ref="B8:D8"/>
    <mergeCell ref="F8:G8"/>
    <mergeCell ref="B9:D9"/>
    <mergeCell ref="F9:G9"/>
    <mergeCell ref="B11:D11"/>
    <mergeCell ref="F11:G11"/>
    <mergeCell ref="B10:D10"/>
    <mergeCell ref="F10:G10"/>
    <mergeCell ref="B33:C33"/>
    <mergeCell ref="F32:G32"/>
    <mergeCell ref="A35:F35"/>
    <mergeCell ref="A37:F37"/>
    <mergeCell ref="A39:F39"/>
  </mergeCells>
  <pageMargins left="1.1811023622047245" right="0.59055118110236227" top="0.98425196850393704" bottom="0.98425196850393704" header="0.51181102362204722" footer="0.51181102362204722"/>
  <pageSetup paperSize="9"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showGridLines="0" workbookViewId="0">
      <selection activeCell="H32" sqref="H32"/>
    </sheetView>
  </sheetViews>
  <sheetFormatPr baseColWidth="10" defaultRowHeight="13.2" x14ac:dyDescent="0.25"/>
  <cols>
    <col min="1" max="1" width="17.77734375" customWidth="1"/>
    <col min="2" max="7" width="5.77734375" customWidth="1"/>
    <col min="8" max="8" width="10.77734375" customWidth="1"/>
  </cols>
  <sheetData>
    <row r="1" spans="1:8" s="2" customFormat="1" ht="19.95" customHeight="1" x14ac:dyDescent="0.25">
      <c r="A1" s="53" t="s">
        <v>41</v>
      </c>
      <c r="B1" s="54"/>
      <c r="C1" s="54"/>
      <c r="D1" s="54"/>
      <c r="E1" s="54"/>
      <c r="F1" s="54"/>
      <c r="G1" s="54"/>
    </row>
    <row r="3" spans="1:8" ht="24.6" x14ac:dyDescent="0.4">
      <c r="A3" s="14" t="s">
        <v>33</v>
      </c>
    </row>
    <row r="4" spans="1:8" ht="10.050000000000001" customHeight="1" x14ac:dyDescent="0.4">
      <c r="A4" s="1"/>
    </row>
    <row r="5" spans="1:8" s="2" customFormat="1" ht="19.95" customHeight="1" x14ac:dyDescent="0.3">
      <c r="A5" s="10" t="s">
        <v>55</v>
      </c>
    </row>
    <row r="6" spans="1:8" ht="10.050000000000001" customHeight="1" x14ac:dyDescent="0.25">
      <c r="A6" s="2"/>
      <c r="B6" s="2"/>
      <c r="C6" s="2"/>
      <c r="D6" s="2"/>
      <c r="E6" s="2"/>
      <c r="F6" s="2"/>
      <c r="G6" s="2"/>
      <c r="H6" s="2"/>
    </row>
    <row r="7" spans="1:8" ht="19.95" customHeight="1" x14ac:dyDescent="0.3">
      <c r="A7" s="66" t="s">
        <v>70</v>
      </c>
      <c r="B7" s="67"/>
      <c r="C7" s="67"/>
      <c r="D7" s="67"/>
      <c r="E7" s="67"/>
      <c r="F7" s="67"/>
      <c r="G7" s="68"/>
      <c r="H7" s="2"/>
    </row>
    <row r="8" spans="1:8" ht="19.95" customHeight="1" x14ac:dyDescent="0.25">
      <c r="A8" s="69" t="s">
        <v>80</v>
      </c>
      <c r="B8" s="70"/>
      <c r="C8" s="70"/>
      <c r="D8" s="71"/>
      <c r="E8" s="30">
        <v>30</v>
      </c>
      <c r="F8" s="50" t="s">
        <v>40</v>
      </c>
      <c r="G8" s="51"/>
      <c r="H8" s="2"/>
    </row>
    <row r="9" spans="1:8" ht="19.95" customHeight="1" x14ac:dyDescent="0.25">
      <c r="A9" s="69" t="s">
        <v>81</v>
      </c>
      <c r="B9" s="70"/>
      <c r="C9" s="70"/>
      <c r="D9" s="71"/>
      <c r="E9" s="30">
        <v>3</v>
      </c>
      <c r="F9" s="50" t="s">
        <v>69</v>
      </c>
      <c r="G9" s="51"/>
      <c r="H9" s="2"/>
    </row>
    <row r="10" spans="1:8" ht="19.95" customHeight="1" x14ac:dyDescent="0.25">
      <c r="A10" s="69" t="s">
        <v>71</v>
      </c>
      <c r="B10" s="70"/>
      <c r="C10" s="70"/>
      <c r="D10" s="71"/>
      <c r="E10" s="16">
        <f>E8/E9</f>
        <v>10</v>
      </c>
      <c r="F10" s="50" t="s">
        <v>40</v>
      </c>
      <c r="G10" s="51"/>
      <c r="H10" s="2"/>
    </row>
    <row r="11" spans="1:8" ht="19.95" customHeight="1" x14ac:dyDescent="0.25">
      <c r="A11" s="69" t="s">
        <v>72</v>
      </c>
      <c r="B11" s="70"/>
      <c r="C11" s="70"/>
      <c r="D11" s="71"/>
      <c r="E11" s="16">
        <f>E8-E10</f>
        <v>20</v>
      </c>
      <c r="F11" s="50" t="s">
        <v>40</v>
      </c>
      <c r="G11" s="51"/>
      <c r="H11" s="2"/>
    </row>
    <row r="12" spans="1:8" ht="10.050000000000001" customHeight="1" x14ac:dyDescent="0.25">
      <c r="A12" s="63"/>
      <c r="B12" s="64"/>
      <c r="C12" s="64"/>
      <c r="D12" s="64"/>
      <c r="E12" s="65"/>
      <c r="F12" s="65"/>
      <c r="G12" s="65"/>
      <c r="H12" s="65"/>
    </row>
    <row r="13" spans="1:8" ht="19.95" customHeight="1" x14ac:dyDescent="0.3">
      <c r="A13" s="66" t="s">
        <v>73</v>
      </c>
      <c r="B13" s="67"/>
      <c r="C13" s="67"/>
      <c r="D13" s="67"/>
      <c r="E13" s="67"/>
      <c r="F13" s="67"/>
      <c r="G13" s="68"/>
      <c r="H13" s="2"/>
    </row>
    <row r="14" spans="1:8" ht="19.95" customHeight="1" x14ac:dyDescent="0.25">
      <c r="A14" s="69" t="s">
        <v>34</v>
      </c>
      <c r="B14" s="70" t="s">
        <v>34</v>
      </c>
      <c r="C14" s="70" t="s">
        <v>34</v>
      </c>
      <c r="D14" s="71" t="s">
        <v>34</v>
      </c>
      <c r="E14" s="23">
        <v>0.5</v>
      </c>
      <c r="F14" s="50" t="s">
        <v>75</v>
      </c>
      <c r="G14" s="51"/>
      <c r="H14" s="2"/>
    </row>
    <row r="15" spans="1:8" ht="19.95" customHeight="1" x14ac:dyDescent="0.25">
      <c r="A15" s="69" t="s">
        <v>35</v>
      </c>
      <c r="B15" s="70" t="s">
        <v>35</v>
      </c>
      <c r="C15" s="70" t="s">
        <v>35</v>
      </c>
      <c r="D15" s="71" t="s">
        <v>35</v>
      </c>
      <c r="E15" s="23">
        <v>0.3</v>
      </c>
      <c r="F15" s="50" t="s">
        <v>75</v>
      </c>
      <c r="G15" s="51"/>
      <c r="H15" s="2"/>
    </row>
    <row r="16" spans="1:8" ht="19.95" customHeight="1" x14ac:dyDescent="0.25">
      <c r="A16" s="69" t="s">
        <v>74</v>
      </c>
      <c r="B16" s="70" t="s">
        <v>36</v>
      </c>
      <c r="C16" s="70" t="s">
        <v>36</v>
      </c>
      <c r="D16" s="71" t="s">
        <v>36</v>
      </c>
      <c r="E16" s="34">
        <v>5</v>
      </c>
      <c r="F16" s="50" t="s">
        <v>75</v>
      </c>
      <c r="G16" s="51"/>
      <c r="H16" s="2"/>
    </row>
    <row r="17" spans="1:8" ht="19.95" customHeight="1" x14ac:dyDescent="0.25">
      <c r="A17" s="69" t="s">
        <v>37</v>
      </c>
      <c r="B17" s="70" t="s">
        <v>37</v>
      </c>
      <c r="C17" s="70" t="s">
        <v>37</v>
      </c>
      <c r="D17" s="71" t="s">
        <v>37</v>
      </c>
      <c r="E17" s="34">
        <v>3</v>
      </c>
      <c r="F17" s="50" t="s">
        <v>75</v>
      </c>
      <c r="G17" s="51"/>
      <c r="H17" s="2"/>
    </row>
    <row r="18" spans="1:8" ht="19.95" customHeight="1" x14ac:dyDescent="0.25">
      <c r="A18" s="69" t="s">
        <v>39</v>
      </c>
      <c r="B18" s="70" t="s">
        <v>39</v>
      </c>
      <c r="C18" s="70" t="s">
        <v>39</v>
      </c>
      <c r="D18" s="71" t="s">
        <v>39</v>
      </c>
      <c r="E18" s="34">
        <v>3</v>
      </c>
      <c r="F18" s="50" t="s">
        <v>75</v>
      </c>
      <c r="G18" s="51"/>
      <c r="H18" s="2"/>
    </row>
    <row r="19" spans="1:8" ht="19.95" customHeight="1" x14ac:dyDescent="0.25">
      <c r="A19" s="69" t="s">
        <v>38</v>
      </c>
      <c r="B19" s="70" t="s">
        <v>38</v>
      </c>
      <c r="C19" s="70" t="s">
        <v>38</v>
      </c>
      <c r="D19" s="71" t="s">
        <v>38</v>
      </c>
      <c r="E19" s="34">
        <v>3</v>
      </c>
      <c r="F19" s="50" t="s">
        <v>75</v>
      </c>
      <c r="G19" s="51"/>
      <c r="H19" s="2"/>
    </row>
    <row r="20" spans="1:8" s="2" customFormat="1" ht="19.95" customHeight="1" x14ac:dyDescent="0.3">
      <c r="A20" s="72" t="s">
        <v>1</v>
      </c>
      <c r="B20" s="72"/>
      <c r="C20" s="72"/>
      <c r="D20" s="72"/>
      <c r="E20" s="72"/>
      <c r="F20" s="72"/>
      <c r="G20" s="72"/>
    </row>
    <row r="21" spans="1:8" s="2" customFormat="1" ht="19.95" customHeight="1" x14ac:dyDescent="0.25"/>
    <row r="22" spans="1:8" s="2" customFormat="1" ht="19.95" customHeight="1" x14ac:dyDescent="0.3">
      <c r="A22" s="10" t="s">
        <v>77</v>
      </c>
    </row>
    <row r="23" spans="1:8" s="2" customFormat="1" ht="10.050000000000001" customHeight="1" x14ac:dyDescent="0.3">
      <c r="A23" s="3"/>
    </row>
    <row r="24" spans="1:8" s="2" customFormat="1" ht="19.95" customHeight="1" x14ac:dyDescent="0.3">
      <c r="A24" s="66" t="s">
        <v>76</v>
      </c>
      <c r="B24" s="67"/>
      <c r="C24" s="67"/>
      <c r="D24" s="67"/>
      <c r="E24" s="67"/>
      <c r="F24" s="67"/>
      <c r="G24" s="68"/>
    </row>
    <row r="25" spans="1:8" s="2" customFormat="1" ht="19.95" customHeight="1" x14ac:dyDescent="0.25">
      <c r="A25" s="69" t="s">
        <v>84</v>
      </c>
      <c r="B25" s="70" t="s">
        <v>34</v>
      </c>
      <c r="C25" s="70" t="s">
        <v>34</v>
      </c>
      <c r="D25" s="71" t="s">
        <v>34</v>
      </c>
      <c r="E25" s="23">
        <f>E14*E10</f>
        <v>5</v>
      </c>
      <c r="F25" s="50" t="s">
        <v>75</v>
      </c>
      <c r="G25" s="51"/>
    </row>
    <row r="26" spans="1:8" s="2" customFormat="1" ht="19.95" customHeight="1" x14ac:dyDescent="0.25">
      <c r="A26" s="69" t="s">
        <v>85</v>
      </c>
      <c r="B26" s="70" t="s">
        <v>35</v>
      </c>
      <c r="C26" s="70" t="s">
        <v>35</v>
      </c>
      <c r="D26" s="71" t="s">
        <v>35</v>
      </c>
      <c r="E26" s="23">
        <f>E15*E11</f>
        <v>6</v>
      </c>
      <c r="F26" s="50" t="s">
        <v>75</v>
      </c>
      <c r="G26" s="51"/>
    </row>
    <row r="27" spans="1:8" s="2" customFormat="1" ht="19.95" customHeight="1" x14ac:dyDescent="0.25">
      <c r="A27" s="69" t="s">
        <v>74</v>
      </c>
      <c r="B27" s="70" t="s">
        <v>36</v>
      </c>
      <c r="C27" s="70" t="s">
        <v>36</v>
      </c>
      <c r="D27" s="71" t="s">
        <v>36</v>
      </c>
      <c r="E27" s="23">
        <f>E16</f>
        <v>5</v>
      </c>
      <c r="F27" s="50" t="s">
        <v>75</v>
      </c>
      <c r="G27" s="51"/>
    </row>
    <row r="28" spans="1:8" s="2" customFormat="1" ht="19.95" customHeight="1" x14ac:dyDescent="0.25">
      <c r="A28" s="69" t="s">
        <v>37</v>
      </c>
      <c r="B28" s="70" t="s">
        <v>37</v>
      </c>
      <c r="C28" s="70" t="s">
        <v>37</v>
      </c>
      <c r="D28" s="71" t="s">
        <v>37</v>
      </c>
      <c r="E28" s="23">
        <f>E17</f>
        <v>3</v>
      </c>
      <c r="F28" s="50" t="s">
        <v>75</v>
      </c>
      <c r="G28" s="51"/>
    </row>
    <row r="29" spans="1:8" s="2" customFormat="1" ht="19.95" customHeight="1" x14ac:dyDescent="0.25">
      <c r="A29" s="69" t="s">
        <v>39</v>
      </c>
      <c r="B29" s="70" t="s">
        <v>39</v>
      </c>
      <c r="C29" s="70" t="s">
        <v>39</v>
      </c>
      <c r="D29" s="71" t="s">
        <v>39</v>
      </c>
      <c r="E29" s="23">
        <f>E18</f>
        <v>3</v>
      </c>
      <c r="F29" s="50" t="s">
        <v>75</v>
      </c>
      <c r="G29" s="51"/>
    </row>
    <row r="30" spans="1:8" s="2" customFormat="1" ht="19.95" customHeight="1" x14ac:dyDescent="0.25">
      <c r="A30" s="69" t="s">
        <v>38</v>
      </c>
      <c r="B30" s="70" t="s">
        <v>38</v>
      </c>
      <c r="C30" s="70" t="s">
        <v>38</v>
      </c>
      <c r="D30" s="71" t="s">
        <v>38</v>
      </c>
      <c r="E30" s="23">
        <f>E19</f>
        <v>3</v>
      </c>
      <c r="F30" s="50" t="s">
        <v>75</v>
      </c>
      <c r="G30" s="51"/>
    </row>
    <row r="31" spans="1:8" s="2" customFormat="1" ht="19.95" customHeight="1" x14ac:dyDescent="0.3">
      <c r="A31" s="3"/>
    </row>
    <row r="32" spans="1:8" s="2" customFormat="1" ht="19.95" customHeight="1" x14ac:dyDescent="0.25">
      <c r="A32" s="38" t="s">
        <v>28</v>
      </c>
      <c r="B32" s="38"/>
      <c r="C32" s="38"/>
      <c r="D32" s="38"/>
      <c r="E32" s="38"/>
      <c r="F32" s="38"/>
      <c r="G32" s="6"/>
      <c r="H32" s="18">
        <f>SUM(E25:E30)</f>
        <v>25</v>
      </c>
    </row>
    <row r="33" spans="1:8" s="2" customFormat="1" ht="10.050000000000001" customHeight="1" x14ac:dyDescent="0.25">
      <c r="A33" s="20"/>
      <c r="B33" s="20"/>
      <c r="C33" s="20"/>
      <c r="D33" s="20"/>
      <c r="E33" s="21"/>
      <c r="F33" s="21"/>
      <c r="G33" s="6"/>
      <c r="H33" s="13"/>
    </row>
    <row r="34" spans="1:8" s="2" customFormat="1" ht="19.95" customHeight="1" x14ac:dyDescent="0.25">
      <c r="A34" s="38" t="s">
        <v>58</v>
      </c>
      <c r="B34" s="38"/>
      <c r="C34" s="38"/>
      <c r="D34" s="38"/>
      <c r="E34" s="38"/>
      <c r="F34" s="38"/>
      <c r="G34" s="6"/>
      <c r="H34" s="18">
        <f>H32/8</f>
        <v>3.125</v>
      </c>
    </row>
    <row r="35" spans="1:8" s="2" customFormat="1" ht="10.050000000000001" customHeight="1" x14ac:dyDescent="0.25">
      <c r="A35" s="20"/>
      <c r="B35" s="20"/>
      <c r="C35" s="20"/>
      <c r="D35" s="20"/>
      <c r="E35" s="21"/>
      <c r="F35" s="21"/>
      <c r="G35" s="6"/>
      <c r="H35" s="13"/>
    </row>
    <row r="36" spans="1:8" s="2" customFormat="1" ht="19.95" customHeight="1" x14ac:dyDescent="0.3">
      <c r="A36" s="55" t="s">
        <v>78</v>
      </c>
      <c r="B36" s="39"/>
      <c r="C36" s="39"/>
      <c r="D36" s="39"/>
      <c r="E36" s="39"/>
      <c r="F36" s="39"/>
      <c r="G36" s="7"/>
      <c r="H36" s="19">
        <f>PRODUCT(H34*1.7)</f>
        <v>5.3125</v>
      </c>
    </row>
  </sheetData>
  <sheetProtection password="D7D9" sheet="1"/>
  <customSheetViews>
    <customSheetView guid="{DC8263F6-78EE-4133-B54D-FAC56A7D98DB}" showGridLines="0">
      <selection activeCell="H32" sqref="H32"/>
      <pageMargins left="1.1811023622047245" right="0.59055118110236227" top="0.98425196850393704" bottom="0.98425196850393704" header="0.51181102362204722" footer="0.51181102362204722"/>
      <pageSetup paperSize="9" orientation="portrait" horizontalDpi="300" verticalDpi="300"/>
      <headerFooter alignWithMargins="0"/>
    </customSheetView>
  </customSheetViews>
  <mergeCells count="41">
    <mergeCell ref="A1:G1"/>
    <mergeCell ref="A8:D8"/>
    <mergeCell ref="A32:F32"/>
    <mergeCell ref="A34:F34"/>
    <mergeCell ref="A36:F36"/>
    <mergeCell ref="F29:G29"/>
    <mergeCell ref="F30:G30"/>
    <mergeCell ref="F27:G27"/>
    <mergeCell ref="F28:G28"/>
    <mergeCell ref="A30:D30"/>
    <mergeCell ref="A7:G7"/>
    <mergeCell ref="F9:G9"/>
    <mergeCell ref="F10:G10"/>
    <mergeCell ref="A10:D10"/>
    <mergeCell ref="A9:D9"/>
    <mergeCell ref="F8:G8"/>
    <mergeCell ref="A11:D11"/>
    <mergeCell ref="F11:G11"/>
    <mergeCell ref="A20:G20"/>
    <mergeCell ref="F15:G15"/>
    <mergeCell ref="F26:G26"/>
    <mergeCell ref="A14:D14"/>
    <mergeCell ref="A27:D27"/>
    <mergeCell ref="A28:D28"/>
    <mergeCell ref="A29:D29"/>
    <mergeCell ref="A12:H12"/>
    <mergeCell ref="A13:G13"/>
    <mergeCell ref="A24:G24"/>
    <mergeCell ref="A25:D25"/>
    <mergeCell ref="A26:D26"/>
    <mergeCell ref="F14:G14"/>
    <mergeCell ref="A18:D18"/>
    <mergeCell ref="F18:G18"/>
    <mergeCell ref="A15:D15"/>
    <mergeCell ref="F25:G25"/>
    <mergeCell ref="A16:D16"/>
    <mergeCell ref="F16:G16"/>
    <mergeCell ref="A17:D17"/>
    <mergeCell ref="F19:G19"/>
    <mergeCell ref="A19:D19"/>
    <mergeCell ref="F17:G17"/>
  </mergeCells>
  <pageMargins left="1.1811023622047245" right="0.59055118110236227" top="0.98425196850393704" bottom="0.98425196850393704" header="0.51181102362204722" footer="0.51181102362204722"/>
  <pageSetup paperSize="9" orientation="portrait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6:E29"/>
  <sheetViews>
    <sheetView showGridLines="0" workbookViewId="0">
      <selection activeCell="E20" sqref="E20"/>
    </sheetView>
  </sheetViews>
  <sheetFormatPr baseColWidth="10" defaultRowHeight="13.2" x14ac:dyDescent="0.25"/>
  <cols>
    <col min="4" max="5" width="20.77734375" customWidth="1"/>
  </cols>
  <sheetData>
    <row r="16" spans="4:5" ht="25.05" customHeight="1" x14ac:dyDescent="0.4">
      <c r="D16" s="73" t="s">
        <v>79</v>
      </c>
      <c r="E16" s="74"/>
    </row>
    <row r="17" spans="4:5" ht="19.95" customHeight="1" x14ac:dyDescent="0.4">
      <c r="D17" s="1"/>
    </row>
    <row r="18" spans="4:5" ht="19.95" customHeight="1" x14ac:dyDescent="0.4">
      <c r="D18" s="24" t="s">
        <v>82</v>
      </c>
      <c r="E18" s="27" t="s">
        <v>83</v>
      </c>
    </row>
    <row r="19" spans="4:5" ht="19.95" customHeight="1" x14ac:dyDescent="0.35">
      <c r="D19" s="25"/>
      <c r="E19" s="25"/>
    </row>
    <row r="20" spans="4:5" ht="19.95" customHeight="1" x14ac:dyDescent="0.35">
      <c r="D20" s="25" t="s">
        <v>0</v>
      </c>
      <c r="E20" s="26">
        <f>Service!H46</f>
        <v>6.375</v>
      </c>
    </row>
    <row r="21" spans="4:5" ht="19.95" customHeight="1" x14ac:dyDescent="0.35">
      <c r="D21" s="25"/>
      <c r="E21" s="26"/>
    </row>
    <row r="22" spans="4:5" ht="19.95" customHeight="1" x14ac:dyDescent="0.35">
      <c r="D22" s="25" t="s">
        <v>29</v>
      </c>
      <c r="E22" s="26">
        <f>Küche!H43</f>
        <v>5.95</v>
      </c>
    </row>
    <row r="23" spans="4:5" ht="19.95" customHeight="1" x14ac:dyDescent="0.35">
      <c r="D23" s="25"/>
      <c r="E23" s="26"/>
    </row>
    <row r="24" spans="4:5" ht="19.95" customHeight="1" x14ac:dyDescent="0.35">
      <c r="D24" s="25" t="s">
        <v>62</v>
      </c>
      <c r="E24" s="26">
        <f>Rezeption!H39</f>
        <v>6.5874999999999995</v>
      </c>
    </row>
    <row r="25" spans="4:5" ht="19.95" customHeight="1" x14ac:dyDescent="0.35">
      <c r="D25" s="25"/>
      <c r="E25" s="26"/>
    </row>
    <row r="26" spans="4:5" ht="19.95" customHeight="1" x14ac:dyDescent="0.35">
      <c r="D26" s="25" t="s">
        <v>33</v>
      </c>
      <c r="E26" s="26">
        <f>Etage!H36</f>
        <v>5.3125</v>
      </c>
    </row>
    <row r="27" spans="4:5" ht="19.95" customHeight="1" x14ac:dyDescent="0.35">
      <c r="D27" s="25"/>
      <c r="E27" s="26"/>
    </row>
    <row r="28" spans="4:5" ht="19.95" customHeight="1" x14ac:dyDescent="0.4">
      <c r="D28" s="24" t="s">
        <v>57</v>
      </c>
      <c r="E28" s="28">
        <f>SUM(E20:E26)</f>
        <v>24.224999999999998</v>
      </c>
    </row>
    <row r="29" spans="4:5" ht="19.95" customHeight="1" x14ac:dyDescent="0.35">
      <c r="D29" s="25"/>
      <c r="E29" s="26"/>
    </row>
  </sheetData>
  <sheetProtection password="D7D9" sheet="1"/>
  <customSheetViews>
    <customSheetView guid="{DC8263F6-78EE-4133-B54D-FAC56A7D98DB}" showGridLines="0">
      <selection activeCell="E20" sqref="E20"/>
      <pageMargins left="0.7" right="0.7" top="0.78740157499999996" bottom="0.78740157499999996" header="0.3" footer="0.3"/>
      <pageSetup paperSize="9" orientation="portrait" r:id="rId1"/>
    </customSheetView>
  </customSheetViews>
  <mergeCells count="1">
    <mergeCell ref="D16:E16"/>
  </mergeCells>
  <pageMargins left="0.7" right="0.7" top="0.78740157499999996" bottom="0.78740157499999996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vorab</vt:lpstr>
      <vt:lpstr>Service</vt:lpstr>
      <vt:lpstr>Küche</vt:lpstr>
      <vt:lpstr>Rezeption</vt:lpstr>
      <vt:lpstr>Etage</vt:lpstr>
      <vt:lpstr>gesamt</vt:lpstr>
    </vt:vector>
  </TitlesOfParts>
  <Company>DORINT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</dc:creator>
  <cp:lastModifiedBy>Gerd</cp:lastModifiedBy>
  <cp:lastPrinted>2004-02-17T13:56:28Z</cp:lastPrinted>
  <dcterms:created xsi:type="dcterms:W3CDTF">2001-09-08T16:11:26Z</dcterms:created>
  <dcterms:modified xsi:type="dcterms:W3CDTF">2019-03-13T17:26:56Z</dcterms:modified>
</cp:coreProperties>
</file>